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Z:\EMPT\1 Accounting Department\1.Accounting Job ทำบัญชี ฯลฯ\A-179 - บริษัท ตั้นตั้น ทรานสเลชั่น สตูดิโอ จำกัด\179-2567\179 - A - FS-Monthly\07-67\"/>
    </mc:Choice>
  </mc:AlternateContent>
  <xr:revisionPtr revIDLastSave="0" documentId="13_ncr:1_{A33D2AB6-5E89-411E-AAEB-62B445570DD1}" xr6:coauthVersionLast="47" xr6:coauthVersionMax="47" xr10:uidLastSave="{00000000-0000-0000-0000-000000000000}"/>
  <bookViews>
    <workbookView xWindow="-120" yWindow="-120" windowWidth="29040" windowHeight="15840" tabRatio="830" xr2:uid="{00000000-000D-0000-FFFF-FFFF00000000}"/>
  </bookViews>
  <sheets>
    <sheet name="1111-00 CASH" sheetId="6" r:id="rId1"/>
    <sheet name="1113-01 SA KBANK 5639" sheetId="4" r:id="rId2"/>
    <sheet name="1113-03 SA UOB 3094" sheetId="81" r:id="rId3"/>
    <sheet name="1130-01 AR - TRADE" sheetId="82" r:id="rId4"/>
    <sheet name="1151-05 INCOME WHT" sheetId="84" r:id="rId5"/>
    <sheet name="1151-09 INCOME WHT Y'2563" sheetId="85" r:id="rId6"/>
    <sheet name="1151-10 INCOME WHT-BANK " sheetId="118" r:id="rId7"/>
    <sheet name="1151-11 INSURANCE PREMIUMS PAID" sheetId="87" r:id="rId8"/>
    <sheet name="1151-12 INCOME WHT-BANK Y'2565" sheetId="86" r:id="rId9"/>
    <sheet name="1151-13 INCOME WHT Y'2566" sheetId="119" r:id="rId10"/>
    <sheet name="1153-01ACCRUED INTEREST" sheetId="88" r:id="rId11"/>
    <sheet name="1157-00 DEFERRED INTEREST ON CA" sheetId="77" r:id="rId12"/>
    <sheet name="2131-01 ACCRUED SALARY" sheetId="120" r:id="rId13"/>
    <sheet name="2131-04 SSO PAYABLE" sheetId="111" r:id="rId14"/>
    <sheet name="2132-01 WHT PND.1 PAYABLE" sheetId="39" r:id="rId15"/>
    <sheet name="2132-03 WHT PND.3 PAYABLE " sheetId="108" r:id="rId16"/>
    <sheet name="2132-04 WHT PND.53 PAYABLE" sheetId="40" r:id="rId17"/>
    <sheet name="2136-00 SUSPENSE OUTPUT TAX" sheetId="112" r:id="rId18"/>
    <sheet name="2137-00 REVENUE DEP. PAYABLE" sheetId="113" r:id="rId19"/>
    <sheet name="2139-00 SUPPORTED ADVANCE" sheetId="122" r:id="rId20"/>
    <sheet name="2150-00 HIRE PURCHASE PAYABLE" sheetId="115" r:id="rId21"/>
    <sheet name="2210-00 LONG-TERM DEBT-BANK LO" sheetId="116" r:id="rId22"/>
    <sheet name="2300-00 EMPLOYRR BENEFIT" sheetId="117" r:id="rId23"/>
  </sheets>
  <definedNames>
    <definedName name="_Key1" localSheetId="14" hidden="1">#REF!</definedName>
    <definedName name="_Key1" localSheetId="16" hidden="1">#REF!</definedName>
    <definedName name="_Key1" hidden="1">#REF!</definedName>
    <definedName name="_Key2" localSheetId="14" hidden="1">#REF!</definedName>
    <definedName name="_Key2" localSheetId="16" hidden="1">#REF!</definedName>
    <definedName name="_Key2" hidden="1">#REF!</definedName>
    <definedName name="_Sort" localSheetId="14" hidden="1">#REF!</definedName>
    <definedName name="_Sort" localSheetId="16" hidden="1">#REF!</definedName>
    <definedName name="_Sort" hidden="1">#REF!</definedName>
    <definedName name="ADVANCE_101510" hidden="1">#REF!</definedName>
    <definedName name="_xlnm.Print_Area" localSheetId="1">'1113-01 SA KBANK 5639'!$A$1:$F$26</definedName>
    <definedName name="_xlnm.Print_Area" localSheetId="11">'1157-00 DEFERRED INTEREST ON CA'!#REF!</definedName>
    <definedName name="_xlnm.Print_Area" localSheetId="17">'2136-00 SUSPENSE OUTPUT TAX'!$A$1:$D$18</definedName>
    <definedName name="_xlnm.Print_Titles" localSheetId="11">'1157-00 DEFERRED INTEREST ON CA'!$1:$5</definedName>
  </definedNames>
  <calcPr calcId="181029"/>
</workbook>
</file>

<file path=xl/calcChain.xml><?xml version="1.0" encoding="utf-8"?>
<calcChain xmlns="http://schemas.openxmlformats.org/spreadsheetml/2006/main">
  <c r="D20" i="6" l="1"/>
  <c r="D31" i="122"/>
  <c r="D33" i="122"/>
  <c r="A1" i="122"/>
  <c r="D16" i="112"/>
  <c r="A1" i="120"/>
  <c r="D83" i="119"/>
  <c r="D85" i="119"/>
  <c r="A3" i="119"/>
  <c r="A1" i="119"/>
  <c r="D22" i="82"/>
  <c r="F25" i="81"/>
  <c r="A3" i="4"/>
  <c r="A3" i="120" s="1"/>
  <c r="A1" i="113"/>
  <c r="A3" i="122" l="1"/>
  <c r="D31" i="120"/>
  <c r="D33" i="120" s="1"/>
  <c r="A1" i="112"/>
  <c r="A1" i="40"/>
  <c r="A1" i="108"/>
  <c r="A1" i="39"/>
  <c r="A1" i="111"/>
  <c r="A1" i="77"/>
  <c r="D12" i="118" l="1"/>
  <c r="D14" i="118" s="1"/>
  <c r="A3" i="118"/>
  <c r="A1" i="118"/>
  <c r="D40" i="116"/>
  <c r="D13" i="117" l="1"/>
  <c r="D15" i="117" l="1"/>
  <c r="A3" i="117"/>
  <c r="D42" i="116"/>
  <c r="A3" i="116"/>
  <c r="D43" i="115"/>
  <c r="D45" i="115" s="1"/>
  <c r="A3" i="115"/>
  <c r="D9" i="113"/>
  <c r="D11" i="113" s="1"/>
  <c r="A3" i="113"/>
  <c r="D18" i="112"/>
  <c r="A3" i="112"/>
  <c r="D9" i="111"/>
  <c r="D11" i="111" s="1"/>
  <c r="A3" i="111"/>
  <c r="D24" i="82"/>
  <c r="D22" i="6"/>
  <c r="D39" i="77"/>
  <c r="D41" i="77" s="1"/>
  <c r="D60" i="84"/>
  <c r="D62" i="84" s="1"/>
  <c r="F24" i="4"/>
  <c r="D9" i="108"/>
  <c r="D11" i="108" s="1"/>
  <c r="A3" i="108"/>
  <c r="D9" i="88"/>
  <c r="D11" i="88" s="1"/>
  <c r="A1" i="88"/>
  <c r="D17" i="87"/>
  <c r="D19" i="87" s="1"/>
  <c r="A3" i="87"/>
  <c r="A1" i="87"/>
  <c r="D11" i="86"/>
  <c r="D13" i="86" s="1"/>
  <c r="A3" i="86"/>
  <c r="A1" i="86"/>
  <c r="D8" i="85"/>
  <c r="D10" i="85" s="1"/>
  <c r="A3" i="85"/>
  <c r="A1" i="85"/>
  <c r="A3" i="84"/>
  <c r="A1" i="84"/>
  <c r="A3" i="82"/>
  <c r="A3" i="81"/>
  <c r="D15" i="40"/>
  <c r="D17" i="40" s="1"/>
  <c r="A3" i="40"/>
  <c r="D9" i="39"/>
  <c r="D11" i="39" s="1"/>
  <c r="A3" i="39"/>
  <c r="A3" i="77"/>
  <c r="F31" i="4"/>
</calcChain>
</file>

<file path=xl/sharedStrings.xml><?xml version="1.0" encoding="utf-8"?>
<sst xmlns="http://schemas.openxmlformats.org/spreadsheetml/2006/main" count="864" uniqueCount="490">
  <si>
    <t>DATE</t>
  </si>
  <si>
    <t>REF:</t>
  </si>
  <si>
    <t>DESCRIPTION</t>
  </si>
  <si>
    <t>AMOUNT</t>
  </si>
  <si>
    <t>TOTAL</t>
  </si>
  <si>
    <t xml:space="preserve">BANK STATEMENT </t>
  </si>
  <si>
    <t xml:space="preserve">TRIAL BALANCE  </t>
  </si>
  <si>
    <t>LESS</t>
  </si>
  <si>
    <t>REF.</t>
  </si>
  <si>
    <t>DETAIL</t>
  </si>
  <si>
    <t>PLUS</t>
  </si>
  <si>
    <t>Diff</t>
  </si>
  <si>
    <t>CASH (1111-00)</t>
  </si>
  <si>
    <t>WITHHOLDING TAX PAYABLE - PND.1 (2132-01)</t>
  </si>
  <si>
    <t>WITHHOLDING TAX PAYABLE - PND.53 (2132-04)</t>
  </si>
  <si>
    <t>Balance</t>
  </si>
  <si>
    <t>TB</t>
  </si>
  <si>
    <t>TANTAN TRANSLATION STUDIO CO.,LTD.</t>
  </si>
  <si>
    <t>AS OF DECEMBER 2023</t>
  </si>
  <si>
    <t xml:space="preserve"> DEFERRED INTEREST ON CAR LEASE PURCHASES (1157-01)</t>
  </si>
  <si>
    <t xml:space="preserve"> ACCOUNTS REAEIVEBLE - TRADE (1130-01)</t>
  </si>
  <si>
    <t xml:space="preserve"> INCOME TAX WITHHELD (1151-05)</t>
  </si>
  <si>
    <t xml:space="preserve"> INCOME TAX WITHHELD 2563 (1151-09)</t>
  </si>
  <si>
    <t xml:space="preserve"> INSURANCE PREMIUMS PAID IN ADVANCE (1151-11)</t>
  </si>
  <si>
    <t>ACCRUED INTEREST (1153-01)</t>
  </si>
  <si>
    <t>WITHHOLDING TAX PAYABLE - PND.3 (2132-03)</t>
  </si>
  <si>
    <t>RE6610-001</t>
  </si>
  <si>
    <t>รับชำระหนี้   บริษัท โฟกัส มีเดีย (ประเทศไทย) จำกั</t>
  </si>
  <si>
    <t>RE6610-002</t>
  </si>
  <si>
    <t>รับชำระหนี้   บริษัท วี เอ็น ซี อินเตอร์เนชั่นแนล(</t>
  </si>
  <si>
    <t>RE6610-003</t>
  </si>
  <si>
    <t>รับชำระหนี้   บริษัท ทีม ยูเนี่ยน คอนสตรัคชั่น จำก</t>
  </si>
  <si>
    <t>RE6610-004</t>
  </si>
  <si>
    <t>รับชำระหนี้    บริษัท โปรทา จำกัด</t>
  </si>
  <si>
    <t>RE6610-005</t>
  </si>
  <si>
    <t>รับชำระหนี้   บริษัท เซ็นทรัลมาร์เก็ตติ้งกรุ๊ป จำก</t>
  </si>
  <si>
    <t>รับชำระหนี้    Better Way (Asia) Limited</t>
  </si>
  <si>
    <t>RE6610-007</t>
  </si>
  <si>
    <t>รับชำระหนี้   บริษัท พีพีไอ เอเชีย(ไทยแลนด์) จำกัด</t>
  </si>
  <si>
    <t>RE6610-008</t>
  </si>
  <si>
    <t>ขายเชื่อให้    การท่องเที่ยวเเห่งประเทศไทย(ททท.)</t>
  </si>
  <si>
    <t>RE6610-009</t>
  </si>
  <si>
    <t>RE6611-001</t>
  </si>
  <si>
    <t>RE6611-002</t>
  </si>
  <si>
    <t>RE6611-003</t>
  </si>
  <si>
    <t>RE6612-001</t>
  </si>
  <si>
    <t>ขายเชื่อให้   บริษัท ไทยหันบิง จำกัด</t>
  </si>
  <si>
    <t>RE6612-002</t>
  </si>
  <si>
    <t>RE6601-001</t>
  </si>
  <si>
    <t>รับชำระหนี้   บจก. ติงเฟิง คอนสตรัคชั่น เอ็นจิเนีย</t>
  </si>
  <si>
    <t>RE6601-002</t>
  </si>
  <si>
    <t>รับชำระหนี้   บจก. เทพพงศ์ ลอว์</t>
  </si>
  <si>
    <t>RE6601-003</t>
  </si>
  <si>
    <t>รับชำระหนี้   บจก. ไทย บราเธอส์ เอฟแอนด์บี กรุ๊ป</t>
  </si>
  <si>
    <t>RE6601-004</t>
  </si>
  <si>
    <t>รับชำระหนี้    บริษัท เบทเตอร์เวย์(ประเทศไทย)จำกัด</t>
  </si>
  <si>
    <t>RE6602-001</t>
  </si>
  <si>
    <t>RE6602-002</t>
  </si>
  <si>
    <t>รับชำระหนี้   บริษัท นอร์ทเทิร์น อิเล็กทริค พาวเวอ</t>
  </si>
  <si>
    <t>RE6602-003</t>
  </si>
  <si>
    <t>RE6602-004</t>
  </si>
  <si>
    <t>RE6602-005</t>
  </si>
  <si>
    <t>RE6602-006</t>
  </si>
  <si>
    <t>รับชำระหนี้    สมาคมวิเทศพาณิชย์ไทย-จีน</t>
  </si>
  <si>
    <t>RE6603-001</t>
  </si>
  <si>
    <t>RE6603-002</t>
  </si>
  <si>
    <t>RE6603-003</t>
  </si>
  <si>
    <t>RE6603-004</t>
  </si>
  <si>
    <t>รับชำระหนี้    บริษัท นิรันดร์ อินเตอร์เนชั่นแนล เ</t>
  </si>
  <si>
    <t>RE6603-005</t>
  </si>
  <si>
    <t>รับชำระหนี้   บจก. โรงพยาบาลธนบุรี บำรุงเมือง</t>
  </si>
  <si>
    <t>RE6603-006</t>
  </si>
  <si>
    <t>RE6603-007</t>
  </si>
  <si>
    <t>รับชำระหนี้   บจก. ดีไทยแมเนจเมนต์</t>
  </si>
  <si>
    <t>RE6603-008</t>
  </si>
  <si>
    <t>รับชำระหนี้   บจก. เบสท์ โลจิสติกส์ เทคโนโลยี (ประ</t>
  </si>
  <si>
    <t>RE6603-009</t>
  </si>
  <si>
    <t>รับชำระหนี้   บจก. ท็อป ริเวอร์ ดิเวลลอปเมนท์</t>
  </si>
  <si>
    <t>RE6603-010</t>
  </si>
  <si>
    <t>RE6604-001</t>
  </si>
  <si>
    <t>RE6604-004</t>
  </si>
  <si>
    <t>รับชำระหนี้   บริษัท เวล แอนด์ วาว จำกัด</t>
  </si>
  <si>
    <t>RE6604-005</t>
  </si>
  <si>
    <t>RE6605-001</t>
  </si>
  <si>
    <t>RE6605-003</t>
  </si>
  <si>
    <t>รับชำระหนี้   บริษัท รุ่งเรื่องกิจ คอนสตรัคชั่น เอ</t>
  </si>
  <si>
    <t>RE6605-004</t>
  </si>
  <si>
    <t>รับชำระหนี้   บริษัท ว่านเหอ เทรดดิ้ง จำกัด</t>
  </si>
  <si>
    <t>RE6605-005</t>
  </si>
  <si>
    <t>RE6605-006</t>
  </si>
  <si>
    <t>RE6605-007</t>
  </si>
  <si>
    <t>รับชำระหนี้   บจก. ลาซาด้า เอ็กซ์เพรส</t>
  </si>
  <si>
    <t>RE6605-008</t>
  </si>
  <si>
    <t>รับชำระหนี้   บริษัท วิชั่นสตาร์ เทค จำกัด</t>
  </si>
  <si>
    <t>RE6606-001</t>
  </si>
  <si>
    <t>RE6606-002</t>
  </si>
  <si>
    <t>RE6606-003</t>
  </si>
  <si>
    <t>RV6606-001</t>
  </si>
  <si>
    <t>ดอกเบี้ยรับ เดือน 06/66</t>
  </si>
  <si>
    <t>RE6606-005</t>
  </si>
  <si>
    <t>RE6606-007</t>
  </si>
  <si>
    <t>รับชำระหนี้   บริษัท นิวบี้ มีเดีย จำกัด</t>
  </si>
  <si>
    <t>RE6606-009</t>
  </si>
  <si>
    <t>RE6607-001</t>
  </si>
  <si>
    <t>RE6607-003</t>
  </si>
  <si>
    <t>RE6607-004</t>
  </si>
  <si>
    <t>รับชำระหนี้   บริษัท ไชน่า โมบาย อินเตอร์เนชั่นแนล</t>
  </si>
  <si>
    <t>RE6607-008</t>
  </si>
  <si>
    <t>RE6608-001</t>
  </si>
  <si>
    <t>RE6608-002</t>
  </si>
  <si>
    <t>RE6608-003</t>
  </si>
  <si>
    <t>RE6608-004</t>
  </si>
  <si>
    <t>RE6608-005</t>
  </si>
  <si>
    <t>รับชำระหนี้   บริษัท Yunnan Youyishun Internationa</t>
  </si>
  <si>
    <t>RE6608-006</t>
  </si>
  <si>
    <t>RE6609-001</t>
  </si>
  <si>
    <t>RE6609-005</t>
  </si>
  <si>
    <t>RE6609-006</t>
  </si>
  <si>
    <t>รับชำระหนี้    สมาคมตระกูลเต็ง</t>
  </si>
  <si>
    <t>RE6609-007</t>
  </si>
  <si>
    <t>RV6612-001</t>
  </si>
  <si>
    <t>Interest Income  for  12/66</t>
  </si>
  <si>
    <t>RE6612-004</t>
  </si>
  <si>
    <t>รับชำระหนี้   บริษัท ยูเนี่ยน รีซอร์สเซส แอนด์ เอ็</t>
  </si>
  <si>
    <t>RE6612-005</t>
  </si>
  <si>
    <t>RE6612-006</t>
  </si>
  <si>
    <t>RE6612-007</t>
  </si>
  <si>
    <t>รับชำระหนี้   บริษัท ฟูลเรย์ จำกัด</t>
  </si>
  <si>
    <t>OE6610-003</t>
  </si>
  <si>
    <t>ค่าเบี้ยประกันจ่ายล่วงหน้า ค่าเบี้ยประกันภัย</t>
  </si>
  <si>
    <t>JV6611-002</t>
  </si>
  <si>
    <t>Adj.Fire Insurance for Nov2023</t>
  </si>
  <si>
    <t>JV6612-002</t>
  </si>
  <si>
    <t>Adj.Fire Insurance for Dec 2023</t>
  </si>
  <si>
    <t>PV6601-007</t>
  </si>
  <si>
    <t>ค่าใช้จ่ายตามสัญญาเช่าซื้อ TISSCO งวด 13 ไม่มีเอกส</t>
  </si>
  <si>
    <t>PV6602-008</t>
  </si>
  <si>
    <t>ค่าใช้จ่ายตามสัญญาเช่าซื้อ TISSCO งวด 14</t>
  </si>
  <si>
    <t>PV6603-007</t>
  </si>
  <si>
    <t>ค่าใช้จ่ายตามสัญญาเช่าซื้อ TISSCO งวด 15</t>
  </si>
  <si>
    <t>PV6604-007</t>
  </si>
  <si>
    <t>ค่าใช้จ่ายตามสัญญาเช่าซื้อ TISSCO งวด 16</t>
  </si>
  <si>
    <t>PV6605-005</t>
  </si>
  <si>
    <t>ค่าใช้จ่ายตามสัญญาเช่าซื้อ TISSCO งวด 17</t>
  </si>
  <si>
    <t>PV6606-006</t>
  </si>
  <si>
    <t>ค่าใช้จ่ายตามสัญญาเช่าซื้อ TISSCO งวด 18</t>
  </si>
  <si>
    <t>PV6607-001</t>
  </si>
  <si>
    <t>ค่าใช้จ่ายตามสัญญาเช่าซื้อ TISSCO งวด 19</t>
  </si>
  <si>
    <t>PV6608-001</t>
  </si>
  <si>
    <t>ค่าใช้จ่ายตามสัญญาเช่าซื้อ TISSCO งวด 20</t>
  </si>
  <si>
    <t>PV6609-002</t>
  </si>
  <si>
    <t>ค่าใช้จ่ายตามสัญญาเช่าซื้อ TISSCO งวด 21</t>
  </si>
  <si>
    <t>PV6610-004</t>
  </si>
  <si>
    <t>ค่าใช้จ่ายตามสัญญาเช่าซื้อ TISSCO งวด 22</t>
  </si>
  <si>
    <t>PV6611-001</t>
  </si>
  <si>
    <t>ค่าใช้จ่ายตามสัญญาเช่าซื้อ TISSCO งวด 23</t>
  </si>
  <si>
    <t>PV6612-009</t>
  </si>
  <si>
    <t>TISSCO - Hire Perchase contract expenses 24/48</t>
  </si>
  <si>
    <t>JV6505-002</t>
  </si>
  <si>
    <t>ปิดบัญชี ไทยพาณิชย์</t>
  </si>
  <si>
    <t>JV6512-007</t>
  </si>
  <si>
    <t>ปรับปรุงเงินมัดป้ายแดง</t>
  </si>
  <si>
    <t>JV6601-003</t>
  </si>
  <si>
    <t>ค่าล้างไฟฟ้าและค่าน้ำค้างจ่าย</t>
  </si>
  <si>
    <t>JV6101-002</t>
  </si>
  <si>
    <t>ปรับปรุงภาษีนิติบุคคลถูกหัก ปี 2563</t>
  </si>
  <si>
    <t>BT</t>
  </si>
  <si>
    <t>สัญญาเริ่ม1/11/66-1/11/67</t>
  </si>
  <si>
    <t>SUSPENSE OUTPUT TAX  (2136-00)</t>
  </si>
  <si>
    <t>REVENUE DEPARTMENNT PAYABLE (2137-00)</t>
  </si>
  <si>
    <t>HIRE PURCHASE PAYABLE  (2150-00)</t>
  </si>
  <si>
    <t>LONG-TERM DEBT-BANK LOAN  (2210-00)</t>
  </si>
  <si>
    <t>PV6601-004</t>
  </si>
  <si>
    <t>จ่ายเงินกู้ธนาคารUOB</t>
  </si>
  <si>
    <t>PV6602-001</t>
  </si>
  <si>
    <t>PV6603-001</t>
  </si>
  <si>
    <t>PV6604-002</t>
  </si>
  <si>
    <t>PV6605-004</t>
  </si>
  <si>
    <t>PV6606-005</t>
  </si>
  <si>
    <t>PV6607-006</t>
  </si>
  <si>
    <t>PV6608-007</t>
  </si>
  <si>
    <t>เงินกู้ยืมกรรมการ UOB</t>
  </si>
  <si>
    <t>PV6609-001</t>
  </si>
  <si>
    <t>UOB - จ่ายชำระเงินกู้</t>
  </si>
  <si>
    <t>PV6610-011</t>
  </si>
  <si>
    <t>PV6611-006</t>
  </si>
  <si>
    <t>PV6612-008</t>
  </si>
  <si>
    <t>UOB - Long-term Dept</t>
  </si>
  <si>
    <t>Adj.Reserve provistion for employee benefit</t>
  </si>
  <si>
    <t>RESERVE PROVISTION FOR EMPLOYEE BENEFIT  (2300-00)</t>
  </si>
  <si>
    <t>JV6612-004</t>
  </si>
  <si>
    <t>JV6512-005</t>
  </si>
  <si>
    <t>ปป.ประมาณการผลประโยชน์พนักงานปี2565</t>
  </si>
  <si>
    <t>JV6412-007</t>
  </si>
  <si>
    <t>บันทึกผลประโยชน์พนักงาน 64</t>
  </si>
  <si>
    <t>JV6412-008</t>
  </si>
  <si>
    <t>ปรับปรุงตามผู้สอบบัญชี</t>
  </si>
  <si>
    <t>JV6312-003</t>
  </si>
  <si>
    <t>ประมาณการหนี้สินผลประโยชน์พนักงาน</t>
  </si>
  <si>
    <t>JV6312-005</t>
  </si>
  <si>
    <t>ปรับปรุงออดิท </t>
  </si>
  <si>
    <t>ปรับปรุงออดิท ประมาณการหนี้สินผลประโยชน์พนักงาน</t>
  </si>
  <si>
    <t>เป็นรายการปรับปรุงจากออดิทไม่พบรายละเอียดใน GL</t>
  </si>
  <si>
    <t>PV6501-001</t>
  </si>
  <si>
    <t>จ่ายเงินกู้ธนาคาร UOB งวด 2</t>
  </si>
  <si>
    <t>PV6502-001</t>
  </si>
  <si>
    <t>จ่ายเงินกู้ธนาคาร UOB งวด 3</t>
  </si>
  <si>
    <t>PV6503-008</t>
  </si>
  <si>
    <t>จ่ายเงินกู้ธนาคาร UOB งวด 4</t>
  </si>
  <si>
    <t>PV6504-001</t>
  </si>
  <si>
    <t>จ่ายเงินกู้ธนาคาร UOB งวด 5</t>
  </si>
  <si>
    <t>PV6505-010</t>
  </si>
  <si>
    <t>จ่ายเงินกู้ธนาคาร UOB งวด 6</t>
  </si>
  <si>
    <t>PV6506-011</t>
  </si>
  <si>
    <t>จ่ายเงินกู้ธนาคาร UOB งวด 7</t>
  </si>
  <si>
    <t>PV6507-009</t>
  </si>
  <si>
    <t>จ่ายเงินกู้ธนาคาร UOB งวด 8</t>
  </si>
  <si>
    <t>PV6508-010</t>
  </si>
  <si>
    <t>จ่ายเงินกู้ธนาคาร UOB งวด 9</t>
  </si>
  <si>
    <t>PV6509-012</t>
  </si>
  <si>
    <t>จ่ายเงินกู้ธนาคาร UOB งวด 10</t>
  </si>
  <si>
    <t>PV6510-012</t>
  </si>
  <si>
    <t>จ่ายเงินกู้ธนาคารUOB  งวด 11</t>
  </si>
  <si>
    <t>PV6511-012</t>
  </si>
  <si>
    <t>จ่ายเงินกู้ธนาคารUOB  งวด 12</t>
  </si>
  <si>
    <t>PV6512-013</t>
  </si>
  <si>
    <t>จ่ายเงินกู้ธนาคารUOB  งวด 13</t>
  </si>
  <si>
    <t>PV6410-007</t>
  </si>
  <si>
    <t>ค่าที่ดินและสิ่งปลูกสร้าง/บจก.พฤกษา</t>
  </si>
  <si>
    <t>PV6412-013</t>
  </si>
  <si>
    <t>จ่ายเงินกู้ธนาคาร UOB งวด 1</t>
  </si>
  <si>
    <t>PV6501-006</t>
  </si>
  <si>
    <t>ค่าใช้จ่ายตามสัญญาเช่าซื้อ TISSCO งวด 1</t>
  </si>
  <si>
    <t>PV6502-005</t>
  </si>
  <si>
    <t>ค่าใช้จ่ายตามสัญญาเช่าซื้อ TISSCO งวด 2</t>
  </si>
  <si>
    <t>PV6503-009</t>
  </si>
  <si>
    <t>ค่าใช้จ่ายตามสัญญาเช่าซื้อ TISSCO งวด 3</t>
  </si>
  <si>
    <t>PV6504-015</t>
  </si>
  <si>
    <t>ค่าใช้จ่ายตามสัญญาเช่าซื้อ TISSCO งวด 4</t>
  </si>
  <si>
    <t>PV6505-009</t>
  </si>
  <si>
    <t>ค่าใช้จ่ายตามสัญญาเช่าซื้อ TISSCO งวด 5</t>
  </si>
  <si>
    <t>PV6506-004</t>
  </si>
  <si>
    <t>ค่าใช้จ่ายตามสัญญาเช่าซื้อ TISSCO งวด 6</t>
  </si>
  <si>
    <t>PV6507-006</t>
  </si>
  <si>
    <t>ค่าใช้จ่ายตามสัญญาเช่าซื้อ TISSCO งวด 7</t>
  </si>
  <si>
    <t>PV6508-007</t>
  </si>
  <si>
    <t>ค่าใช้จ่ายตามสัญญาเช่าซื้อ TISSCO งวด 8</t>
  </si>
  <si>
    <t>PV6509-005</t>
  </si>
  <si>
    <t>ค่าใช้จ่ายตามสัญญาเช่าซื้อ TISSCO งวด 9</t>
  </si>
  <si>
    <t>PV6510-003</t>
  </si>
  <si>
    <t>ค่าใช้จ่ายตามสัญญาเช่าซื้อ TISSCO งวด 10</t>
  </si>
  <si>
    <t>PV6511-003</t>
  </si>
  <si>
    <t>ค่าใช้จ่ายตามสัญญาเช่าซื้อ TISSCO งวด 11</t>
  </si>
  <si>
    <t>PV6512-002</t>
  </si>
  <si>
    <t>ค่าใช้จ่ายตามสัญญาเช่าซื้อ TISSCO งวด 12</t>
  </si>
  <si>
    <t>PV6411-008</t>
  </si>
  <si>
    <t>ซื้อรถ HAVAL H6 เช่าซื้อกับธนาคารทิสโก้</t>
  </si>
  <si>
    <t>JV6312-004</t>
  </si>
  <si>
    <t>บันทึกดอกเบี้ยค้างรับ</t>
  </si>
  <si>
    <t>RV6506-001</t>
  </si>
  <si>
    <t>บันทึกดอกเบี้ยธนาคาร</t>
  </si>
  <si>
    <t>RV6506-003</t>
  </si>
  <si>
    <t>RV6512-001</t>
  </si>
  <si>
    <t>RV6512-002</t>
  </si>
  <si>
    <t xml:space="preserve"> INCOME TAX WITHHELD BANK YEARS 2565 (1151-12)</t>
  </si>
  <si>
    <t xml:space="preserve"> INCOME TAX WITHHELD - BANK (1151-10)</t>
  </si>
  <si>
    <t xml:space="preserve"> S/A  KBANK 006-2-81563-9 (1113-01)</t>
  </si>
  <si>
    <t>S/A  UOB 752-168-309-4 (1113-03)</t>
  </si>
  <si>
    <t>RV6606-002</t>
  </si>
  <si>
    <t>Interest UOB752-168-309-4</t>
  </si>
  <si>
    <t>RV6612-002</t>
  </si>
  <si>
    <t>Interest Income UOB752-168-309-4</t>
  </si>
  <si>
    <t>JV6612-006</t>
  </si>
  <si>
    <t>Adj.Account receivable</t>
  </si>
  <si>
    <t>AS OF JULY 2024</t>
  </si>
  <si>
    <t>IV6702-001</t>
  </si>
  <si>
    <t>IV6702-003</t>
  </si>
  <si>
    <t>ขายเชื่อให้   บริษัท แสนสิริ จำกัด (มหาชน)</t>
  </si>
  <si>
    <t>IV6702-007</t>
  </si>
  <si>
    <t>ขายเชื่อให้   บริษัท กิจการร่วมค้า บจก อิตาเลียนไท</t>
  </si>
  <si>
    <t>IV6704-002</t>
  </si>
  <si>
    <t>ขายเชื่อให้    Better Way (Asia) Limited</t>
  </si>
  <si>
    <t>IV6704-021</t>
  </si>
  <si>
    <t>ขายเชื่อให้   บริษัท เลิศ โกลบอล กรุ๊ป จำกัด</t>
  </si>
  <si>
    <t>IV6707-002</t>
  </si>
  <si>
    <t>IV6707-004</t>
  </si>
  <si>
    <t>ขายเชื่อให้   บริษัท รอนซ์ซี่ (ไทยแลนด์) จำกัด</t>
  </si>
  <si>
    <t>IV6707-005</t>
  </si>
  <si>
    <t>IV6707-007</t>
  </si>
  <si>
    <t>IV6707-008</t>
  </si>
  <si>
    <t>ขายเชื่อให้    MVCI Asia Pacific Pte. Ltd.</t>
  </si>
  <si>
    <t>IV6707-009</t>
  </si>
  <si>
    <t>ขายเชื่อให้   บริษัท โฟกัส มีเดีย (ประเทศไทย) จำกั</t>
  </si>
  <si>
    <t>IV6612-009</t>
  </si>
  <si>
    <t>ขายเชื่อให้    Li, Jinglei</t>
  </si>
  <si>
    <t>รับชำระเดือน 08/2024</t>
  </si>
  <si>
    <t>29/02/2567</t>
  </si>
  <si>
    <t>RE6701-001</t>
  </si>
  <si>
    <t>RE6701-002</t>
  </si>
  <si>
    <t>รับชำระหนี้   บริษัท ไทยหันบิง จำกัด</t>
  </si>
  <si>
    <t>RE6701-003</t>
  </si>
  <si>
    <t>RE6702-001</t>
  </si>
  <si>
    <t>RE6702-003</t>
  </si>
  <si>
    <t>รับชำระหนี้   บริษัท กิจการร่วมค้า บจก อิตาเลียนไท</t>
  </si>
  <si>
    <t>RE6702-004</t>
  </si>
  <si>
    <t>รับชำระหนี้   บริษัท ไท่ ซิ่ง เต๋อ ฮุ่ย (ไทยแลนด์)</t>
  </si>
  <si>
    <t>RE6702-005</t>
  </si>
  <si>
    <t>RE6702-006</t>
  </si>
  <si>
    <t>RE6703-001</t>
  </si>
  <si>
    <t>RE6703-002</t>
  </si>
  <si>
    <t>RE6703-003</t>
  </si>
  <si>
    <t>RE6703-004</t>
  </si>
  <si>
    <t>รับชำระหนี้   บริษัท วอลตัน อิเล็กทรอนิกส์ เทคโนโล</t>
  </si>
  <si>
    <t>RE6703-005</t>
  </si>
  <si>
    <t>รับชำระหนี้    การท่องเที่ยวเเห่งประเทศไทย(ททท.)</t>
  </si>
  <si>
    <t>RE6703-006</t>
  </si>
  <si>
    <t>RE6703-007</t>
  </si>
  <si>
    <t>RE6704-001</t>
  </si>
  <si>
    <t>รับชำระหนี้   บริษัท มี่เสวี่ย (ประเทศไทย) จำกัด</t>
  </si>
  <si>
    <t>RE6704-004</t>
  </si>
  <si>
    <t>รับชำระหนี้   บริษัท โปรทา จำกัด</t>
  </si>
  <si>
    <t>RE6704-005</t>
  </si>
  <si>
    <t>รับชำระหนี้   บริษัท รอนซ์ซี่ (ไทยแลนด์) จำกัด</t>
  </si>
  <si>
    <t>RE6704-006</t>
  </si>
  <si>
    <t>รับชำระหนี้   บริษัท พีค เลจเจินด์ (ไทยแลนด์) จำกั</t>
  </si>
  <si>
    <t>RE6705-001</t>
  </si>
  <si>
    <t>RE6705-002</t>
  </si>
  <si>
    <t>RE6705-003</t>
  </si>
  <si>
    <t>รับชำระหนี้   บริษัท มี่เสวี่ย (ไทยแลนด์) จำกัด</t>
  </si>
  <si>
    <t>RE6705-004</t>
  </si>
  <si>
    <t>รับชำระหนี้   บริษัท ไอคีย์ พร็อพเพอร์ตี้ แบงค็อก</t>
  </si>
  <si>
    <t>RE6705-005</t>
  </si>
  <si>
    <t>RE6705-006</t>
  </si>
  <si>
    <t>RE6705-011</t>
  </si>
  <si>
    <t>RE6705-008</t>
  </si>
  <si>
    <t>RE6705-009</t>
  </si>
  <si>
    <t>รับชำระหนี้    China Mobile International(Thailand</t>
  </si>
  <si>
    <t>RE6705-012</t>
  </si>
  <si>
    <t>RE6706-001</t>
  </si>
  <si>
    <t>RE6706-003</t>
  </si>
  <si>
    <t>รับชำระหนี้    กิจการร่วมค้า ไอทีดี-ซีอาร์ซี นัมเบ</t>
  </si>
  <si>
    <t>RE6706-004</t>
  </si>
  <si>
    <t>RE6706-005</t>
  </si>
  <si>
    <t>RE6706-006</t>
  </si>
  <si>
    <t>RE6706-007</t>
  </si>
  <si>
    <t>RE6706-008</t>
  </si>
  <si>
    <t>RE6706-009</t>
  </si>
  <si>
    <t>RE6706-010</t>
  </si>
  <si>
    <t>RV6706-001</t>
  </si>
  <si>
    <t>Interest 06/24 KBANK 006-2-81563-9</t>
  </si>
  <si>
    <t>RE6706-011</t>
  </si>
  <si>
    <t>RE6706-012</t>
  </si>
  <si>
    <t>RE6706-013</t>
  </si>
  <si>
    <t>RE6706-014</t>
  </si>
  <si>
    <t>RE6706-015</t>
  </si>
  <si>
    <t>RE6706-016</t>
  </si>
  <si>
    <t>RE6706-017</t>
  </si>
  <si>
    <t>RE6707-001</t>
  </si>
  <si>
    <t>RE6707-002</t>
  </si>
  <si>
    <t>รับชำระหนี้    Ocha Wealth Company Limited</t>
  </si>
  <si>
    <t>RE6707-004</t>
  </si>
  <si>
    <t>RE6707-005</t>
  </si>
  <si>
    <t>RE6707-006</t>
  </si>
  <si>
    <t>RE6707-008</t>
  </si>
  <si>
    <t>RV6706-002</t>
  </si>
  <si>
    <t>Interest 06/24 UOB 752-168-3-094</t>
  </si>
  <si>
    <t>JV6707-004</t>
  </si>
  <si>
    <t>ADJ.PREPAID PFA FIRE INSURANCE 01-07/2024</t>
  </si>
  <si>
    <t xml:space="preserve"> INCOME TAX WITHHELD Y'2566 (1151-13)</t>
  </si>
  <si>
    <t>JV6612-010</t>
  </si>
  <si>
    <t>Corporation income tax 2023</t>
  </si>
  <si>
    <t>PV6701-005</t>
  </si>
  <si>
    <t>TISSCO - Hire Perchase contract expenses 25/48</t>
  </si>
  <si>
    <t>PV6702-009</t>
  </si>
  <si>
    <t>TISSCO - Hire Perchase contract expenses 26/48</t>
  </si>
  <si>
    <t>PV6703-004</t>
  </si>
  <si>
    <t>TISSCO - Hire Perchase contract expenses 27/48</t>
  </si>
  <si>
    <t>PV6704-003</t>
  </si>
  <si>
    <t>TISSCO - Hire Perchase contract expenses 28/48</t>
  </si>
  <si>
    <t>PV6705-003</t>
  </si>
  <si>
    <t>TISSCO - Hire Perchase contract expenses 29/48</t>
  </si>
  <si>
    <t>PV6706-017</t>
  </si>
  <si>
    <t>TISSCO - Hire Perchase contract expenses 30/48</t>
  </si>
  <si>
    <t>PV6707-015</t>
  </si>
  <si>
    <t>TISSCO - Hire Perchase contract expenses 31/48</t>
  </si>
  <si>
    <t>ACCRUED SALARY (2131-01)</t>
  </si>
  <si>
    <t>PV6701-008</t>
  </si>
  <si>
    <t>Payment of Salary - Mayura</t>
  </si>
  <si>
    <t>PV6701-010</t>
  </si>
  <si>
    <t>Payment of Salary - Sirirat</t>
  </si>
  <si>
    <t>JV6701-002</t>
  </si>
  <si>
    <t>Salary 01/24</t>
  </si>
  <si>
    <t>PV6702-003</t>
  </si>
  <si>
    <t>Payment of Salary</t>
  </si>
  <si>
    <t>JV6702-002</t>
  </si>
  <si>
    <t>Salary 02/24</t>
  </si>
  <si>
    <t>PV6702-007</t>
  </si>
  <si>
    <t>Payment Salary - Jinglei</t>
  </si>
  <si>
    <t>PV6703-012</t>
  </si>
  <si>
    <t>PV6703-013</t>
  </si>
  <si>
    <t>JV6703-002</t>
  </si>
  <si>
    <t>Salary 03/24</t>
  </si>
  <si>
    <t>PV6704-014</t>
  </si>
  <si>
    <t>Payment Salary</t>
  </si>
  <si>
    <t>JV6704-002</t>
  </si>
  <si>
    <t>Salary 04/24</t>
  </si>
  <si>
    <t>PV6705-019</t>
  </si>
  <si>
    <t>PV6705-017</t>
  </si>
  <si>
    <t>JV6705-002</t>
  </si>
  <si>
    <t>Salary 05/24</t>
  </si>
  <si>
    <t>PV6706-008</t>
  </si>
  <si>
    <t>JV6706-002</t>
  </si>
  <si>
    <t>Salary 06/24</t>
  </si>
  <si>
    <t>PV6706-009</t>
  </si>
  <si>
    <t>JV6707-001</t>
  </si>
  <si>
    <t>Salary 07/24</t>
  </si>
  <si>
    <t>PV6707-006</t>
  </si>
  <si>
    <t>Payment salary</t>
  </si>
  <si>
    <t>SOCIAL SECURITIES PAYABLE (2131-04)</t>
  </si>
  <si>
    <t>PV6707-002</t>
  </si>
  <si>
    <t>Wei Haibo - Translation cost</t>
  </si>
  <si>
    <t>PV6705-016</t>
  </si>
  <si>
    <t>Entrust audit - Audit fee for 2023 (45,000 x 35%)</t>
  </si>
  <si>
    <t>PV6707-001</t>
  </si>
  <si>
    <t>Empathy - Accounting service fee Jun.2024</t>
  </si>
  <si>
    <t>PV6707-003</t>
  </si>
  <si>
    <t>Empathy - Accounting service fee Jul.2024</t>
  </si>
  <si>
    <t>ยื่นเพิ่มเติมในเดือน 07/2567</t>
  </si>
  <si>
    <t>JV6707-003</t>
  </si>
  <si>
    <t>Adj.Input Tax - Output Tax  for Jun 2024</t>
  </si>
  <si>
    <t>SUPPORTED ADVANCE (2139-00)</t>
  </si>
  <si>
    <t>PV6701-003</t>
  </si>
  <si>
    <t>Airasia-travalexprense-IV2312038004-16369</t>
  </si>
  <si>
    <t>PV6701-004</t>
  </si>
  <si>
    <t>Pttplc-Gasohot-101739</t>
  </si>
  <si>
    <t>RV6702-001</t>
  </si>
  <si>
    <t>RECEIPT FORM DIRECTOR</t>
  </si>
  <si>
    <t>PV6702-011</t>
  </si>
  <si>
    <t>Travel Expense</t>
  </si>
  <si>
    <t>PV6702-012</t>
  </si>
  <si>
    <t>เรือนแสนสุข - Food and Bevrage - 14/20</t>
  </si>
  <si>
    <t>PV6702-013</t>
  </si>
  <si>
    <t>AirAsia - Travel Expense</t>
  </si>
  <si>
    <t>RV6704-001</t>
  </si>
  <si>
    <t>LIJUAN - No document</t>
  </si>
  <si>
    <t>PV6707-008</t>
  </si>
  <si>
    <t>AirAsia - Travel Expense - IV2407038003-41479</t>
  </si>
  <si>
    <t>PV6707-009</t>
  </si>
  <si>
    <t>S. charenphorn - Travel Expense - TIO0000167070006</t>
  </si>
  <si>
    <t>PV6707-010</t>
  </si>
  <si>
    <t>Burirum PTT - Travel Expense - TIO000016707000490</t>
  </si>
  <si>
    <t>PV6707-011</t>
  </si>
  <si>
    <t>PTT oil - Travel Expense - 200316</t>
  </si>
  <si>
    <t>PV6707-012</t>
  </si>
  <si>
    <t>PTT oil - Travel Expense - 101675</t>
  </si>
  <si>
    <t>PV6707-013</t>
  </si>
  <si>
    <t>PTT oil - Travel Expense - 101676</t>
  </si>
  <si>
    <t>PV6701-011</t>
  </si>
  <si>
    <t>UOB - Long-term Dept 01/2024</t>
  </si>
  <si>
    <t>PV6702-008</t>
  </si>
  <si>
    <t>UOB - Long-term Dept  02/2024</t>
  </si>
  <si>
    <t>PV6703-003</t>
  </si>
  <si>
    <t>UOB - Long-term Dept 03/2024</t>
  </si>
  <si>
    <t>PV6704-001</t>
  </si>
  <si>
    <t>UOB - Long-term Dept 04/2024</t>
  </si>
  <si>
    <t>PV6705-002</t>
  </si>
  <si>
    <t>UOB - Long-term Dept 05/2024</t>
  </si>
  <si>
    <t>PV6706-016</t>
  </si>
  <si>
    <t>UOB - Long-term Dept 06/2024</t>
  </si>
  <si>
    <t>PV6707-014</t>
  </si>
  <si>
    <t>UOB - Long-term Dept 07/2024</t>
  </si>
  <si>
    <t>-</t>
  </si>
  <si>
    <t>PV6401-018</t>
  </si>
  <si>
    <t>BW6409-001</t>
  </si>
  <si>
    <t>BD6410-001</t>
  </si>
  <si>
    <t>ประกันสังคมเพิ่มเติม เดือน8/63</t>
  </si>
  <si>
    <t>ถอนเงินจากบัญชี    อท.KBANK</t>
  </si>
  <si>
    <t>ฝากเงินเข้าบัญชี   อท.UOB ฝากเปิดบัญชี</t>
  </si>
  <si>
    <t>RV6307-001</t>
  </si>
  <si>
    <t>PV6308-006</t>
  </si>
  <si>
    <t>PV6309-009</t>
  </si>
  <si>
    <t>PV6310-010</t>
  </si>
  <si>
    <t>PV6312-012</t>
  </si>
  <si>
    <t>JV6312-002</t>
  </si>
  <si>
    <t>ดอกเบี้ยค้างรับ</t>
  </si>
  <si>
    <t>จ่ายเงินเดือน 8/2563</t>
  </si>
  <si>
    <t>จ่ายเงินเดือน 09/2563</t>
  </si>
  <si>
    <t xml:space="preserve"> จ่ายเงินเดือน 10/2563</t>
  </si>
  <si>
    <t>จ่ายประกันสังคมเพิ่มเติม เดือน 10/63</t>
  </si>
  <si>
    <t>ปรับปรุงเงินให้กูยืมกรรมการ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</si>
</sst>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5" formatCode="&quot;฿&quot;#,##0;\-&quot;฿&quot;#,##0"/>
    <numFmt numFmtId="8" formatCode="&quot;฿&quot;#,##0.00;[Red]\-&quot;฿&quot;#,##0.00"/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64" formatCode="_(* #,##0.00_);_(* \(#,##0.00\);_(* &quot;-&quot;??_);_(@_)"/>
    <numFmt numFmtId="165" formatCode="dd/mm/yy;@"/>
    <numFmt numFmtId="166" formatCode="_(* #,##0.0_);_(* \(#,##0.00\);_(* &quot;-&quot;??_);_(@_)"/>
    <numFmt numFmtId="167" formatCode="#,##0.00_);\(#,##0.00\)"/>
    <numFmt numFmtId="168" formatCode="#,##0.00_ ;[Red]\-#,##0.00\ "/>
    <numFmt numFmtId="169" formatCode="#,##0.00;[Red]#,##0.00"/>
    <numFmt numFmtId="170" formatCode="0.0%"/>
    <numFmt numFmtId="171" formatCode="[$-409]d\-mmm\-yy;@"/>
    <numFmt numFmtId="172" formatCode="&quot;$&quot;#,##0_);[Red]\(&quot;$&quot;#,##0\)"/>
    <numFmt numFmtId="173" formatCode="&quot;$&quot;#,##0.00_);[Red]\(&quot;$&quot;#,##0.00\)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_ * #,##0.00_ ;_ * \-#,##0.00_ ;_ * &quot;-&quot;??_ ;_ @_ "/>
    <numFmt numFmtId="177" formatCode="_-&quot;S$&quot;* #,##0.00_-;\-&quot;S$&quot;* #,##0.00_-;_-&quot;S$&quot;* &quot;-&quot;??_-;_-@_-"/>
    <numFmt numFmtId="178" formatCode="_-* #,##0\ _F_B_-;\-* #,##0\ _F_B_-;_-* &quot;-&quot;\ _F_B_-;_-@_-"/>
    <numFmt numFmtId="179" formatCode="_-* #,##0.00\ _F_B_-;\-* #,##0.00\ _F_B_-;_-* &quot;-&quot;??\ _F_B_-;_-@_-"/>
    <numFmt numFmtId="180" formatCode="&quot;฿&quot;\t#,##0_);[Red]\(&quot;฿&quot;\t#,##0\)"/>
    <numFmt numFmtId="181" formatCode="#,##0;\(#,##0\)"/>
    <numFmt numFmtId="182" formatCode="\t&quot;฿&quot;#,##0.00_);[Red]\(\t&quot;฿&quot;#,##0.00\)"/>
    <numFmt numFmtId="183" formatCode="#,##0.00&quot; $&quot;;\-#,##0.00&quot; $&quot;"/>
    <numFmt numFmtId="184" formatCode="#,##0.00&quot; $&quot;;[Red]\-#,##0.00&quot; $&quot;"/>
    <numFmt numFmtId="185" formatCode="d\.m\.yy"/>
    <numFmt numFmtId="186" formatCode="d\.mmm\.yy"/>
    <numFmt numFmtId="187" formatCode="d\.mmm"/>
    <numFmt numFmtId="188" formatCode="mmm\.yy"/>
    <numFmt numFmtId="189" formatCode="#,##0.00_ "/>
    <numFmt numFmtId="190" formatCode="dd\-mmm\-yy_)"/>
    <numFmt numFmtId="191" formatCode="#,##0.00\ &quot;F&quot;;\-#,##0.00\ &quot;F&quot;"/>
    <numFmt numFmtId="192" formatCode="_-&quot;ฃ&quot;* #,##0_-;\-&quot;ฃ&quot;* #,##0_-;_-&quot;ฃ&quot;* &quot;-&quot;_-;_-@_-"/>
    <numFmt numFmtId="193" formatCode="General_)"/>
    <numFmt numFmtId="194" formatCode="0.00_)"/>
    <numFmt numFmtId="195" formatCode="&quot;ฃค&quot;#,##0;&quot;ฃค&quot;\-#,##0"/>
    <numFmt numFmtId="196" formatCode="0&quot;  &quot;"/>
    <numFmt numFmtId="197" formatCode="#,##0.0_);[Red]\(#,##0.0\)"/>
    <numFmt numFmtId="198" formatCode="d\.m\.yy\ h:mm"/>
    <numFmt numFmtId="199" formatCode="_-* #,##0.00\ &quot;F&quot;_-;\-* #,##0.00\ &quot;F&quot;_-;_-* &quot;-&quot;??\ &quot;F&quot;_-;_-@_-"/>
    <numFmt numFmtId="200" formatCode="0.00&quot;  &quot;"/>
    <numFmt numFmtId="201" formatCode="_(* #,##0.000000_);_(* \(#,##0.000000\);_(* &quot;-&quot;??_);_(@_)"/>
    <numFmt numFmtId="202" formatCode="0.0000000"/>
    <numFmt numFmtId="203" formatCode="[$-409]d\-mmm;@"/>
    <numFmt numFmtId="204" formatCode="#,##0\ \ ;\(#,##0\)\ ;\—\ \ \ \ "/>
    <numFmt numFmtId="205" formatCode="_-* #,##0.00_-;\-* #,##0.00_-;_-* \-??_-;_-@_-"/>
    <numFmt numFmtId="206" formatCode="[$-1070000]d/mm/yyyy;@"/>
    <numFmt numFmtId="209" formatCode="_(* #,##0.00_);_(* \(#,##0.000\);_(* &quot;-&quot;??_);_(@_)"/>
  </numFmts>
  <fonts count="178">
    <font>
      <sz val="14"/>
      <name val="Cordia New"/>
      <family val="2"/>
      <charset val="222"/>
    </font>
    <font>
      <sz val="11"/>
      <color theme="1"/>
      <name val="Calibri"/>
      <family val="2"/>
      <charset val="222"/>
      <scheme val="minor"/>
    </font>
    <font>
      <sz val="10"/>
      <name val="MS Sans Serif"/>
      <family val="2"/>
      <charset val="222"/>
    </font>
    <font>
      <sz val="10"/>
      <name val="Arial"/>
      <family val="2"/>
    </font>
    <font>
      <sz val="14"/>
      <name val="Cordia New"/>
      <family val="2"/>
      <charset val="222"/>
    </font>
    <font>
      <sz val="8"/>
      <name val="Cordia New"/>
      <family val="2"/>
      <charset val="222"/>
    </font>
    <font>
      <sz val="14"/>
      <name val="Angsana New"/>
      <family val="1"/>
    </font>
    <font>
      <b/>
      <sz val="16"/>
      <name val="Angsana New"/>
      <family val="1"/>
    </font>
    <font>
      <sz val="16"/>
      <name val="Angsana New"/>
      <family val="1"/>
    </font>
    <font>
      <b/>
      <u/>
      <sz val="16"/>
      <name val="Angsana New"/>
      <family val="1"/>
    </font>
    <font>
      <sz val="14"/>
      <name val="AngsanaUPC"/>
      <family val="1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b/>
      <sz val="16"/>
      <color rgb="FF000000"/>
      <name val="Angsana New"/>
      <family val="1"/>
    </font>
    <font>
      <sz val="16"/>
      <color rgb="FF000000"/>
      <name val="Angsana New"/>
      <family val="1"/>
    </font>
    <font>
      <sz val="16"/>
      <color rgb="FFFF0000"/>
      <name val="Angsana New"/>
      <family val="1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6"/>
      <color theme="1"/>
      <name val="Angsana New"/>
      <family val="1"/>
    </font>
    <font>
      <b/>
      <sz val="16"/>
      <name val="Angsana New"/>
      <family val="1"/>
      <charset val="222"/>
    </font>
    <font>
      <sz val="16"/>
      <color rgb="FF212529"/>
      <name val="Arial"/>
      <family val="2"/>
      <charset val="222"/>
    </font>
    <font>
      <sz val="16"/>
      <color theme="1"/>
      <name val="Angsana New"/>
      <family val="1"/>
      <charset val="222"/>
    </font>
    <font>
      <sz val="16"/>
      <name val="Angsana New"/>
      <family val="1"/>
      <charset val="222"/>
    </font>
    <font>
      <sz val="14"/>
      <name val="AngsanaUPC"/>
      <family val="1"/>
      <charset val="222"/>
    </font>
    <font>
      <sz val="14"/>
      <name val="Cordia New"/>
      <family val="2"/>
    </font>
    <font>
      <b/>
      <sz val="16"/>
      <name val="BrowalliaUPC"/>
      <family val="2"/>
      <charset val="222"/>
    </font>
    <font>
      <sz val="8"/>
      <name val="Arial"/>
      <family val="2"/>
    </font>
    <font>
      <sz val="14"/>
      <color theme="1"/>
      <name val="Angsana New"/>
      <family val="1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  <charset val="222"/>
    </font>
    <font>
      <sz val="8"/>
      <name val="EYInterstate Light"/>
    </font>
    <font>
      <sz val="11"/>
      <color indexed="8"/>
      <name val="Tahoma"/>
      <family val="2"/>
      <charset val="222"/>
    </font>
    <font>
      <u/>
      <sz val="10"/>
      <color theme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charset val="222"/>
      <scheme val="major"/>
    </font>
    <font>
      <sz val="11"/>
      <color rgb="FF9C6500"/>
      <name val="Calibri"/>
      <family val="2"/>
      <charset val="222"/>
      <scheme val="minor"/>
    </font>
    <font>
      <sz val="12"/>
      <name val="宋体"/>
      <charset val="134"/>
    </font>
    <font>
      <sz val="12"/>
      <name val="Times New Roman"/>
      <family val="1"/>
    </font>
    <font>
      <sz val="12"/>
      <name val="Helv"/>
    </font>
    <font>
      <sz val="7"/>
      <name val="Small Fonts"/>
      <family val="2"/>
    </font>
    <font>
      <sz val="11"/>
      <color indexed="8"/>
      <name val="Calibri"/>
      <family val="2"/>
    </font>
    <font>
      <sz val="11"/>
      <color theme="1"/>
      <name val="Comic Sans MS"/>
      <family val="2"/>
      <charset val="222"/>
    </font>
    <font>
      <sz val="18"/>
      <color theme="1"/>
      <name val="Angsana New"/>
      <family val="2"/>
      <charset val="222"/>
    </font>
    <font>
      <sz val="14"/>
      <color theme="1"/>
      <name val="Tahoma"/>
      <family val="2"/>
      <charset val="222"/>
    </font>
    <font>
      <sz val="11"/>
      <color indexed="8"/>
      <name val="Calibri"/>
      <family val="2"/>
      <charset val="222"/>
    </font>
    <font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8"/>
      <color theme="3"/>
      <name val="Calibri Light"/>
      <family val="2"/>
      <scheme val="major"/>
    </font>
    <font>
      <b/>
      <sz val="18"/>
      <color theme="3"/>
      <name val="Calibri Light"/>
      <family val="2"/>
      <charset val="134"/>
      <scheme val="major"/>
    </font>
    <font>
      <b/>
      <sz val="11"/>
      <color theme="1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sz val="10"/>
      <color indexed="8"/>
      <name val="Arial"/>
      <family val="2"/>
    </font>
    <font>
      <sz val="10"/>
      <color theme="1"/>
      <name val="Arial"/>
      <family val="2"/>
      <charset val="222"/>
    </font>
    <font>
      <sz val="12"/>
      <name val="Helv"/>
      <charset val="222"/>
    </font>
    <font>
      <sz val="11"/>
      <color indexed="9"/>
      <name val="Calibri"/>
      <family val="2"/>
      <charset val="222"/>
    </font>
    <font>
      <b/>
      <sz val="16"/>
      <color indexed="12"/>
      <name val="AngsanaUPC"/>
      <family val="1"/>
      <charset val="222"/>
    </font>
    <font>
      <sz val="11"/>
      <color indexed="20"/>
      <name val="Calibri"/>
      <family val="2"/>
      <charset val="222"/>
    </font>
    <font>
      <sz val="12"/>
      <name val="Arial"/>
      <family val="2"/>
    </font>
    <font>
      <b/>
      <sz val="11"/>
      <color indexed="52"/>
      <name val="Calibri"/>
      <family val="2"/>
      <charset val="222"/>
    </font>
    <font>
      <b/>
      <sz val="10"/>
      <name val="Helv"/>
    </font>
    <font>
      <b/>
      <sz val="11"/>
      <color indexed="9"/>
      <name val="Calibri"/>
      <family val="2"/>
      <charset val="222"/>
    </font>
    <font>
      <b/>
      <sz val="10"/>
      <name val="Tms Rmn"/>
    </font>
    <font>
      <sz val="9"/>
      <color indexed="8"/>
      <name val="Comic Sans MS"/>
      <family val="2"/>
      <charset val="222"/>
    </font>
    <font>
      <sz val="9"/>
      <name val="Comic Sans MS"/>
      <family val="4"/>
    </font>
    <font>
      <sz val="10"/>
      <color indexed="22"/>
      <name val="MS Sans Serif"/>
      <family val="2"/>
      <charset val="22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b/>
      <sz val="13"/>
      <color indexed="12"/>
      <name val="Times New Roman"/>
      <family val="1"/>
    </font>
    <font>
      <sz val="10"/>
      <name val="Verdana"/>
      <family val="2"/>
    </font>
    <font>
      <b/>
      <sz val="13"/>
      <color indexed="10"/>
      <name val="Times New Roman"/>
      <family val="1"/>
    </font>
    <font>
      <sz val="12"/>
      <name val="Tms Rmn"/>
    </font>
    <font>
      <i/>
      <sz val="11"/>
      <color indexed="23"/>
      <name val="Calibri"/>
      <family val="2"/>
      <charset val="222"/>
    </font>
    <font>
      <sz val="6"/>
      <color indexed="23"/>
      <name val="Helvetica-Black"/>
    </font>
    <font>
      <sz val="9.5"/>
      <color indexed="23"/>
      <name val="Helvetica-Black"/>
    </font>
    <font>
      <sz val="7"/>
      <name val="Palatino"/>
      <family val="1"/>
    </font>
    <font>
      <sz val="7"/>
      <name val="Palatino"/>
      <family val="1"/>
      <charset val="222"/>
    </font>
    <font>
      <sz val="11"/>
      <color indexed="17"/>
      <name val="Calibri"/>
      <family val="2"/>
      <charset val="222"/>
    </font>
    <font>
      <sz val="8"/>
      <name val="Arial"/>
      <family val="2"/>
      <charset val="222"/>
    </font>
    <font>
      <sz val="6"/>
      <name val="Palatino"/>
      <family val="1"/>
    </font>
    <font>
      <b/>
      <sz val="12"/>
      <name val="Helv"/>
    </font>
    <font>
      <sz val="6"/>
      <name val="Palatino"/>
      <family val="1"/>
      <charset val="222"/>
    </font>
    <font>
      <b/>
      <sz val="12"/>
      <name val="Arial"/>
      <family val="2"/>
    </font>
    <font>
      <b/>
      <sz val="10"/>
      <name val="Ottawa"/>
    </font>
    <font>
      <b/>
      <sz val="15"/>
      <color indexed="56"/>
      <name val="Calibri"/>
      <family val="2"/>
      <charset val="222"/>
    </font>
    <font>
      <sz val="10"/>
      <name val="Helvetica-Black"/>
    </font>
    <font>
      <sz val="28"/>
      <name val="Helvetica-Black"/>
    </font>
    <font>
      <b/>
      <sz val="13"/>
      <color indexed="56"/>
      <name val="Calibri"/>
      <family val="2"/>
      <charset val="222"/>
    </font>
    <font>
      <sz val="10"/>
      <name val="Palatino"/>
      <family val="1"/>
    </font>
    <font>
      <sz val="18"/>
      <name val="Palatino"/>
      <family val="1"/>
    </font>
    <font>
      <b/>
      <sz val="11"/>
      <color indexed="56"/>
      <name val="Calibri"/>
      <family val="2"/>
      <charset val="222"/>
    </font>
    <font>
      <i/>
      <sz val="14"/>
      <name val="Palatino"/>
      <family val="1"/>
    </font>
    <font>
      <b/>
      <sz val="18"/>
      <name val="Arial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  <charset val="222"/>
    </font>
    <font>
      <b/>
      <sz val="11"/>
      <name val="Helv"/>
    </font>
    <font>
      <sz val="11"/>
      <color indexed="60"/>
      <name val="Calibri"/>
      <family val="2"/>
      <charset val="222"/>
    </font>
    <font>
      <b/>
      <i/>
      <sz val="16"/>
      <name val="Helv"/>
      <charset val="222"/>
    </font>
    <font>
      <b/>
      <sz val="11"/>
      <color indexed="63"/>
      <name val="Calibri"/>
      <family val="2"/>
      <charset val="222"/>
    </font>
    <font>
      <sz val="12"/>
      <name val="Helvetica-Black"/>
    </font>
    <font>
      <sz val="16"/>
      <name val="EucrosiaUPC"/>
      <family val="1"/>
      <charset val="222"/>
    </font>
    <font>
      <b/>
      <sz val="10"/>
      <name val="Palatino"/>
      <family val="1"/>
    </font>
    <font>
      <sz val="12"/>
      <name val="Palatino"/>
      <family val="1"/>
    </font>
    <font>
      <sz val="11"/>
      <name val="Helvetica-Black"/>
    </font>
    <font>
      <sz val="10"/>
      <name val="Ottawa"/>
    </font>
    <font>
      <b/>
      <sz val="11"/>
      <name val="Times New Roman"/>
      <family val="1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  <charset val="222"/>
    </font>
    <font>
      <sz val="10"/>
      <name val="Helv"/>
    </font>
    <font>
      <sz val="11"/>
      <color indexed="10"/>
      <name val="Calibri"/>
      <family val="2"/>
      <charset val="222"/>
    </font>
    <font>
      <sz val="10"/>
      <name val="Comic Sans MS"/>
      <family val="4"/>
    </font>
    <font>
      <u/>
      <sz val="14"/>
      <color indexed="12"/>
      <name val="AngsanaUPC"/>
      <family val="1"/>
      <charset val="222"/>
    </font>
    <font>
      <sz val="12"/>
      <name val="ทsฒำฉ๚ล้"/>
      <charset val="136"/>
    </font>
    <font>
      <u/>
      <sz val="14"/>
      <color indexed="36"/>
      <name val="AngsanaUPC"/>
      <family val="1"/>
      <charset val="222"/>
    </font>
    <font>
      <sz val="12"/>
      <name val="นูลมรผ"/>
    </font>
    <font>
      <sz val="10"/>
      <name val="Arial"/>
      <family val="2"/>
      <charset val="222"/>
    </font>
    <font>
      <sz val="10"/>
      <name val="MS Sans Serif"/>
      <family val="2"/>
    </font>
    <font>
      <sz val="10"/>
      <name val="Helv"/>
      <family val="2"/>
    </font>
    <font>
      <sz val="11"/>
      <name val="ＭＳ Ｐゴシック"/>
      <family val="2"/>
      <charset val="128"/>
    </font>
    <font>
      <sz val="11"/>
      <name val="Times New Roman"/>
      <family val="1"/>
    </font>
    <font>
      <u/>
      <sz val="14"/>
      <color indexed="12"/>
      <name val="Cordia New"/>
      <family val="2"/>
      <charset val="222"/>
    </font>
    <font>
      <sz val="10"/>
      <name val="Tahoma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name val="Tahoma"/>
      <family val="2"/>
    </font>
    <font>
      <sz val="9"/>
      <color theme="1"/>
      <name val="Comic Sans MS"/>
      <family val="2"/>
      <charset val="222"/>
    </font>
    <font>
      <sz val="14"/>
      <name val="BrowalliaUPC"/>
      <family val="2"/>
    </font>
    <font>
      <sz val="14"/>
      <name val="BrowalliaUPC"/>
      <family val="2"/>
      <charset val="222"/>
    </font>
    <font>
      <sz val="10"/>
      <name val="宋体"/>
      <charset val="134"/>
    </font>
    <font>
      <sz val="16"/>
      <color rgb="FFFF0000"/>
      <name val="Angsana New"/>
      <family val="1"/>
      <charset val="222"/>
    </font>
    <font>
      <b/>
      <sz val="16"/>
      <color rgb="FF212529"/>
      <name val="Angsana New"/>
      <family val="1"/>
    </font>
    <font>
      <b/>
      <sz val="18"/>
      <name val="Angsana New"/>
      <family val="1"/>
    </font>
    <font>
      <b/>
      <sz val="18"/>
      <color rgb="FF000000"/>
      <name val="Angsana New"/>
      <family val="1"/>
    </font>
    <font>
      <sz val="18"/>
      <color rgb="FF000000"/>
      <name val="Angsana New"/>
      <family val="1"/>
    </font>
    <font>
      <sz val="18"/>
      <name val="Angsana New"/>
      <family val="1"/>
    </font>
    <font>
      <sz val="18"/>
      <color rgb="FF202124"/>
      <name val="Angsana New"/>
      <family val="1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gray125">
        <fgColor indexed="8"/>
      </patternFill>
    </fill>
    <fill>
      <patternFill patternType="solid">
        <fgColor indexed="9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79998168889431442"/>
        <bgColor indexed="64"/>
      </patternFill>
    </fill>
  </fills>
  <borders count="7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</borders>
  <cellStyleXfs count="1192">
    <xf numFmtId="0" fontId="0" fillId="0" borderId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43" fontId="35" fillId="0" borderId="0" applyFont="0" applyFill="0" applyBorder="0" applyAlignment="0" applyProtection="0"/>
    <xf numFmtId="0" fontId="36" fillId="0" borderId="0"/>
    <xf numFmtId="41" fontId="37" fillId="0" borderId="0" applyFont="0" applyBorder="0" applyAlignment="0">
      <alignment horizontal="center"/>
    </xf>
    <xf numFmtId="0" fontId="10" fillId="0" borderId="0"/>
    <xf numFmtId="4" fontId="6" fillId="0" borderId="0" applyFill="0" applyBorder="0" applyProtection="0">
      <alignment horizontal="left" vertical="center"/>
    </xf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35" fillId="0" borderId="0"/>
    <xf numFmtId="0" fontId="10" fillId="0" borderId="0"/>
    <xf numFmtId="43" fontId="10" fillId="0" borderId="0" applyFont="0" applyFill="0" applyBorder="0" applyAlignment="0" applyProtection="0"/>
    <xf numFmtId="0" fontId="12" fillId="0" borderId="0"/>
    <xf numFmtId="0" fontId="40" fillId="0" borderId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/>
    <xf numFmtId="0" fontId="3" fillId="0" borderId="0"/>
    <xf numFmtId="0" fontId="43" fillId="0" borderId="0">
      <alignment vertical="center"/>
    </xf>
    <xf numFmtId="0" fontId="40" fillId="0" borderId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9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0" fillId="0" borderId="0"/>
    <xf numFmtId="43" fontId="35" fillId="0" borderId="0" applyFont="0" applyFill="0" applyBorder="0" applyAlignment="0" applyProtection="0"/>
    <xf numFmtId="41" fontId="37" fillId="0" borderId="0" applyFont="0" applyBorder="0" applyAlignment="0">
      <alignment horizontal="center"/>
    </xf>
    <xf numFmtId="43" fontId="36" fillId="0" borderId="0" applyFont="0" applyFill="0" applyBorder="0" applyAlignment="0" applyProtection="0"/>
    <xf numFmtId="0" fontId="3" fillId="0" borderId="0"/>
    <xf numFmtId="0" fontId="62" fillId="0" borderId="0" applyNumberFormat="0" applyFill="0" applyBorder="0" applyAlignment="0" applyProtection="0"/>
    <xf numFmtId="0" fontId="16" fillId="0" borderId="21" applyNumberFormat="0" applyFill="0" applyAlignment="0" applyProtection="0"/>
    <xf numFmtId="0" fontId="17" fillId="0" borderId="22" applyNumberFormat="0" applyFill="0" applyAlignment="0" applyProtection="0"/>
    <xf numFmtId="0" fontId="18" fillId="0" borderId="23" applyNumberFormat="0" applyFill="0" applyAlignment="0" applyProtection="0"/>
    <xf numFmtId="0" fontId="18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63" fillId="5" borderId="0" applyNumberFormat="0" applyBorder="0" applyAlignment="0" applyProtection="0"/>
    <xf numFmtId="0" fontId="21" fillId="6" borderId="24" applyNumberFormat="0" applyAlignment="0" applyProtection="0"/>
    <xf numFmtId="0" fontId="22" fillId="7" borderId="25" applyNumberFormat="0" applyAlignment="0" applyProtection="0"/>
    <xf numFmtId="0" fontId="23" fillId="7" borderId="24" applyNumberFormat="0" applyAlignment="0" applyProtection="0"/>
    <xf numFmtId="0" fontId="24" fillId="0" borderId="26" applyNumberFormat="0" applyFill="0" applyAlignment="0" applyProtection="0"/>
    <xf numFmtId="0" fontId="25" fillId="8" borderId="27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29" applyNumberFormat="0" applyFill="0" applyAlignment="0" applyProtection="0"/>
    <xf numFmtId="0" fontId="29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9" fillId="33" borderId="0" applyNumberFormat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36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176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6" fillId="0" borderId="0"/>
    <xf numFmtId="178" fontId="66" fillId="0" borderId="0"/>
    <xf numFmtId="179" fontId="66" fillId="0" borderId="0"/>
    <xf numFmtId="38" fontId="38" fillId="34" borderId="0" applyNumberFormat="0" applyBorder="0" applyAlignment="0" applyProtection="0"/>
    <xf numFmtId="10" fontId="38" fillId="35" borderId="11" applyNumberFormat="0" applyBorder="0" applyAlignment="0" applyProtection="0"/>
    <xf numFmtId="37" fontId="67" fillId="0" borderId="0"/>
    <xf numFmtId="180" fontId="66" fillId="0" borderId="0"/>
    <xf numFmtId="0" fontId="12" fillId="0" borderId="0"/>
    <xf numFmtId="0" fontId="12" fillId="0" borderId="0"/>
    <xf numFmtId="0" fontId="71" fillId="0" borderId="0"/>
    <xf numFmtId="0" fontId="3" fillId="0" borderId="0"/>
    <xf numFmtId="0" fontId="3" fillId="0" borderId="0"/>
    <xf numFmtId="0" fontId="69" fillId="0" borderId="0"/>
    <xf numFmtId="0" fontId="36" fillId="0" borderId="0"/>
    <xf numFmtId="0" fontId="36" fillId="0" borderId="0"/>
    <xf numFmtId="0" fontId="70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1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" fontId="3" fillId="0" borderId="30" applyNumberFormat="0" applyFill="0" applyAlignment="0" applyProtection="0">
      <alignment horizontal="center" vertical="center"/>
    </xf>
    <xf numFmtId="0" fontId="3" fillId="0" borderId="0"/>
    <xf numFmtId="0" fontId="36" fillId="0" borderId="0"/>
    <xf numFmtId="176" fontId="64" fillId="0" borderId="0" applyFont="0" applyFill="0" applyBorder="0" applyAlignment="0" applyProtection="0"/>
    <xf numFmtId="176" fontId="64" fillId="0" borderId="0" applyFont="0" applyFill="0" applyBorder="0" applyAlignment="0" applyProtection="0">
      <alignment vertical="center"/>
    </xf>
    <xf numFmtId="0" fontId="64" fillId="0" borderId="0"/>
    <xf numFmtId="0" fontId="64" fillId="0" borderId="0">
      <alignment vertical="center"/>
    </xf>
    <xf numFmtId="0" fontId="65" fillId="0" borderId="0"/>
    <xf numFmtId="0" fontId="1" fillId="0" borderId="0"/>
    <xf numFmtId="0" fontId="12" fillId="11" borderId="0" applyNumberFormat="0" applyBorder="0" applyAlignment="0" applyProtection="0"/>
    <xf numFmtId="0" fontId="1" fillId="11" borderId="0" applyNumberFormat="0" applyBorder="0" applyAlignment="0" applyProtection="0"/>
    <xf numFmtId="0" fontId="73" fillId="11" borderId="0" applyNumberFormat="0" applyBorder="0" applyAlignment="0" applyProtection="0"/>
    <xf numFmtId="0" fontId="1" fillId="11" borderId="0" applyNumberFormat="0" applyBorder="0" applyAlignment="0" applyProtection="0"/>
    <xf numFmtId="0" fontId="7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2" fillId="15" borderId="0" applyNumberFormat="0" applyBorder="0" applyAlignment="0" applyProtection="0"/>
    <xf numFmtId="0" fontId="1" fillId="15" borderId="0" applyNumberFormat="0" applyBorder="0" applyAlignment="0" applyProtection="0"/>
    <xf numFmtId="0" fontId="73" fillId="15" borderId="0" applyNumberFormat="0" applyBorder="0" applyAlignment="0" applyProtection="0"/>
    <xf numFmtId="0" fontId="1" fillId="15" borderId="0" applyNumberFormat="0" applyBorder="0" applyAlignment="0" applyProtection="0"/>
    <xf numFmtId="0" fontId="7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2" fillId="19" borderId="0" applyNumberFormat="0" applyBorder="0" applyAlignment="0" applyProtection="0"/>
    <xf numFmtId="0" fontId="1" fillId="19" borderId="0" applyNumberFormat="0" applyBorder="0" applyAlignment="0" applyProtection="0"/>
    <xf numFmtId="0" fontId="73" fillId="19" borderId="0" applyNumberFormat="0" applyBorder="0" applyAlignment="0" applyProtection="0"/>
    <xf numFmtId="0" fontId="1" fillId="19" borderId="0" applyNumberFormat="0" applyBorder="0" applyAlignment="0" applyProtection="0"/>
    <xf numFmtId="0" fontId="7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2" fillId="23" borderId="0" applyNumberFormat="0" applyBorder="0" applyAlignment="0" applyProtection="0"/>
    <xf numFmtId="0" fontId="1" fillId="23" borderId="0" applyNumberFormat="0" applyBorder="0" applyAlignment="0" applyProtection="0"/>
    <xf numFmtId="0" fontId="73" fillId="23" borderId="0" applyNumberFormat="0" applyBorder="0" applyAlignment="0" applyProtection="0"/>
    <xf numFmtId="0" fontId="1" fillId="23" borderId="0" applyNumberFormat="0" applyBorder="0" applyAlignment="0" applyProtection="0"/>
    <xf numFmtId="0" fontId="7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2" fillId="27" borderId="0" applyNumberFormat="0" applyBorder="0" applyAlignment="0" applyProtection="0"/>
    <xf numFmtId="0" fontId="1" fillId="27" borderId="0" applyNumberFormat="0" applyBorder="0" applyAlignment="0" applyProtection="0"/>
    <xf numFmtId="0" fontId="73" fillId="27" borderId="0" applyNumberFormat="0" applyBorder="0" applyAlignment="0" applyProtection="0"/>
    <xf numFmtId="0" fontId="1" fillId="27" borderId="0" applyNumberFormat="0" applyBorder="0" applyAlignment="0" applyProtection="0"/>
    <xf numFmtId="0" fontId="7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2" fillId="31" borderId="0" applyNumberFormat="0" applyBorder="0" applyAlignment="0" applyProtection="0"/>
    <xf numFmtId="0" fontId="1" fillId="31" borderId="0" applyNumberFormat="0" applyBorder="0" applyAlignment="0" applyProtection="0"/>
    <xf numFmtId="0" fontId="73" fillId="31" borderId="0" applyNumberFormat="0" applyBorder="0" applyAlignment="0" applyProtection="0"/>
    <xf numFmtId="0" fontId="1" fillId="31" borderId="0" applyNumberFormat="0" applyBorder="0" applyAlignment="0" applyProtection="0"/>
    <xf numFmtId="0" fontId="7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2" fillId="12" borderId="0" applyNumberFormat="0" applyBorder="0" applyAlignment="0" applyProtection="0"/>
    <xf numFmtId="0" fontId="1" fillId="12" borderId="0" applyNumberFormat="0" applyBorder="0" applyAlignment="0" applyProtection="0"/>
    <xf numFmtId="0" fontId="73" fillId="12" borderId="0" applyNumberFormat="0" applyBorder="0" applyAlignment="0" applyProtection="0"/>
    <xf numFmtId="0" fontId="1" fillId="12" borderId="0" applyNumberFormat="0" applyBorder="0" applyAlignment="0" applyProtection="0"/>
    <xf numFmtId="0" fontId="73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2" fillId="16" borderId="0" applyNumberFormat="0" applyBorder="0" applyAlignment="0" applyProtection="0"/>
    <xf numFmtId="0" fontId="1" fillId="16" borderId="0" applyNumberFormat="0" applyBorder="0" applyAlignment="0" applyProtection="0"/>
    <xf numFmtId="0" fontId="73" fillId="16" borderId="0" applyNumberFormat="0" applyBorder="0" applyAlignment="0" applyProtection="0"/>
    <xf numFmtId="0" fontId="1" fillId="16" borderId="0" applyNumberFormat="0" applyBorder="0" applyAlignment="0" applyProtection="0"/>
    <xf numFmtId="0" fontId="7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20" borderId="0" applyNumberFormat="0" applyBorder="0" applyAlignment="0" applyProtection="0"/>
    <xf numFmtId="0" fontId="1" fillId="20" borderId="0" applyNumberFormat="0" applyBorder="0" applyAlignment="0" applyProtection="0"/>
    <xf numFmtId="0" fontId="73" fillId="20" borderId="0" applyNumberFormat="0" applyBorder="0" applyAlignment="0" applyProtection="0"/>
    <xf numFmtId="0" fontId="1" fillId="20" borderId="0" applyNumberFormat="0" applyBorder="0" applyAlignment="0" applyProtection="0"/>
    <xf numFmtId="0" fontId="7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2" fillId="24" borderId="0" applyNumberFormat="0" applyBorder="0" applyAlignment="0" applyProtection="0"/>
    <xf numFmtId="0" fontId="1" fillId="24" borderId="0" applyNumberFormat="0" applyBorder="0" applyAlignment="0" applyProtection="0"/>
    <xf numFmtId="0" fontId="73" fillId="24" borderId="0" applyNumberFormat="0" applyBorder="0" applyAlignment="0" applyProtection="0"/>
    <xf numFmtId="0" fontId="1" fillId="24" borderId="0" applyNumberFormat="0" applyBorder="0" applyAlignment="0" applyProtection="0"/>
    <xf numFmtId="0" fontId="7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2" fillId="28" borderId="0" applyNumberFormat="0" applyBorder="0" applyAlignment="0" applyProtection="0"/>
    <xf numFmtId="0" fontId="1" fillId="28" borderId="0" applyNumberFormat="0" applyBorder="0" applyAlignment="0" applyProtection="0"/>
    <xf numFmtId="0" fontId="73" fillId="28" borderId="0" applyNumberFormat="0" applyBorder="0" applyAlignment="0" applyProtection="0"/>
    <xf numFmtId="0" fontId="1" fillId="28" borderId="0" applyNumberFormat="0" applyBorder="0" applyAlignment="0" applyProtection="0"/>
    <xf numFmtId="0" fontId="7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2" fillId="32" borderId="0" applyNumberFormat="0" applyBorder="0" applyAlignment="0" applyProtection="0"/>
    <xf numFmtId="0" fontId="1" fillId="32" borderId="0" applyNumberFormat="0" applyBorder="0" applyAlignment="0" applyProtection="0"/>
    <xf numFmtId="0" fontId="73" fillId="32" borderId="0" applyNumberFormat="0" applyBorder="0" applyAlignment="0" applyProtection="0"/>
    <xf numFmtId="0" fontId="1" fillId="32" borderId="0" applyNumberFormat="0" applyBorder="0" applyAlignment="0" applyProtection="0"/>
    <xf numFmtId="0" fontId="7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8" fillId="13" borderId="0" applyNumberFormat="0" applyBorder="0" applyAlignment="0" applyProtection="0"/>
    <xf numFmtId="0" fontId="29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29" fillId="13" borderId="0" applyNumberFormat="0" applyBorder="0" applyAlignment="0" applyProtection="0"/>
    <xf numFmtId="0" fontId="48" fillId="17" borderId="0" applyNumberFormat="0" applyBorder="0" applyAlignment="0" applyProtection="0"/>
    <xf numFmtId="0" fontId="29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29" fillId="17" borderId="0" applyNumberFormat="0" applyBorder="0" applyAlignment="0" applyProtection="0"/>
    <xf numFmtId="0" fontId="48" fillId="21" borderId="0" applyNumberFormat="0" applyBorder="0" applyAlignment="0" applyProtection="0"/>
    <xf numFmtId="0" fontId="29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29" fillId="21" borderId="0" applyNumberFormat="0" applyBorder="0" applyAlignment="0" applyProtection="0"/>
    <xf numFmtId="0" fontId="48" fillId="25" borderId="0" applyNumberFormat="0" applyBorder="0" applyAlignment="0" applyProtection="0"/>
    <xf numFmtId="0" fontId="29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29" fillId="25" borderId="0" applyNumberFormat="0" applyBorder="0" applyAlignment="0" applyProtection="0"/>
    <xf numFmtId="0" fontId="48" fillId="29" borderId="0" applyNumberFormat="0" applyBorder="0" applyAlignment="0" applyProtection="0"/>
    <xf numFmtId="0" fontId="29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29" fillId="29" borderId="0" applyNumberFormat="0" applyBorder="0" applyAlignment="0" applyProtection="0"/>
    <xf numFmtId="0" fontId="48" fillId="33" borderId="0" applyNumberFormat="0" applyBorder="0" applyAlignment="0" applyProtection="0"/>
    <xf numFmtId="0" fontId="29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29" fillId="33" borderId="0" applyNumberFormat="0" applyBorder="0" applyAlignment="0" applyProtection="0"/>
    <xf numFmtId="0" fontId="48" fillId="10" borderId="0" applyNumberFormat="0" applyBorder="0" applyAlignment="0" applyProtection="0"/>
    <xf numFmtId="0" fontId="29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29" fillId="10" borderId="0" applyNumberFormat="0" applyBorder="0" applyAlignment="0" applyProtection="0"/>
    <xf numFmtId="0" fontId="48" fillId="14" borderId="0" applyNumberFormat="0" applyBorder="0" applyAlignment="0" applyProtection="0"/>
    <xf numFmtId="0" fontId="29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29" fillId="14" borderId="0" applyNumberFormat="0" applyBorder="0" applyAlignment="0" applyProtection="0"/>
    <xf numFmtId="0" fontId="48" fillId="18" borderId="0" applyNumberFormat="0" applyBorder="0" applyAlignment="0" applyProtection="0"/>
    <xf numFmtId="0" fontId="29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29" fillId="18" borderId="0" applyNumberFormat="0" applyBorder="0" applyAlignment="0" applyProtection="0"/>
    <xf numFmtId="0" fontId="48" fillId="22" borderId="0" applyNumberFormat="0" applyBorder="0" applyAlignment="0" applyProtection="0"/>
    <xf numFmtId="0" fontId="29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29" fillId="22" borderId="0" applyNumberFormat="0" applyBorder="0" applyAlignment="0" applyProtection="0"/>
    <xf numFmtId="0" fontId="48" fillId="26" borderId="0" applyNumberFormat="0" applyBorder="0" applyAlignment="0" applyProtection="0"/>
    <xf numFmtId="0" fontId="29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29" fillId="26" borderId="0" applyNumberFormat="0" applyBorder="0" applyAlignment="0" applyProtection="0"/>
    <xf numFmtId="0" fontId="48" fillId="30" borderId="0" applyNumberFormat="0" applyBorder="0" applyAlignment="0" applyProtection="0"/>
    <xf numFmtId="0" fontId="29" fillId="30" borderId="0" applyNumberFormat="0" applyBorder="0" applyAlignment="0" applyProtection="0"/>
    <xf numFmtId="0" fontId="74" fillId="30" borderId="0" applyNumberFormat="0" applyBorder="0" applyAlignment="0" applyProtection="0"/>
    <xf numFmtId="0" fontId="74" fillId="30" borderId="0" applyNumberFormat="0" applyBorder="0" applyAlignment="0" applyProtection="0"/>
    <xf numFmtId="0" fontId="29" fillId="30" borderId="0" applyNumberFormat="0" applyBorder="0" applyAlignment="0" applyProtection="0"/>
    <xf numFmtId="0" fontId="54" fillId="4" borderId="0" applyNumberFormat="0" applyBorder="0" applyAlignment="0" applyProtection="0"/>
    <xf numFmtId="0" fontId="20" fillId="4" borderId="0" applyNumberFormat="0" applyBorder="0" applyAlignment="0" applyProtection="0"/>
    <xf numFmtId="0" fontId="75" fillId="4" borderId="0" applyNumberFormat="0" applyBorder="0" applyAlignment="0" applyProtection="0"/>
    <xf numFmtId="0" fontId="75" fillId="4" borderId="0" applyNumberFormat="0" applyBorder="0" applyAlignment="0" applyProtection="0"/>
    <xf numFmtId="0" fontId="20" fillId="4" borderId="0" applyNumberFormat="0" applyBorder="0" applyAlignment="0" applyProtection="0"/>
    <xf numFmtId="0" fontId="58" fillId="7" borderId="24" applyNumberFormat="0" applyAlignment="0" applyProtection="0"/>
    <xf numFmtId="0" fontId="23" fillId="7" borderId="24" applyNumberFormat="0" applyAlignment="0" applyProtection="0"/>
    <xf numFmtId="0" fontId="76" fillId="7" borderId="24" applyNumberFormat="0" applyAlignment="0" applyProtection="0"/>
    <xf numFmtId="0" fontId="76" fillId="7" borderId="24" applyNumberFormat="0" applyAlignment="0" applyProtection="0"/>
    <xf numFmtId="0" fontId="23" fillId="7" borderId="24" applyNumberFormat="0" applyAlignment="0" applyProtection="0"/>
    <xf numFmtId="0" fontId="46" fillId="8" borderId="27" applyNumberFormat="0" applyAlignment="0" applyProtection="0"/>
    <xf numFmtId="0" fontId="25" fillId="8" borderId="27" applyNumberFormat="0" applyAlignment="0" applyProtection="0"/>
    <xf numFmtId="0" fontId="77" fillId="8" borderId="27" applyNumberFormat="0" applyAlignment="0" applyProtection="0"/>
    <xf numFmtId="0" fontId="77" fillId="8" borderId="27" applyNumberFormat="0" applyAlignment="0" applyProtection="0"/>
    <xf numFmtId="0" fontId="25" fillId="8" borderId="27" applyNumberFormat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3" fillId="3" borderId="0" applyNumberFormat="0" applyBorder="0" applyAlignment="0" applyProtection="0"/>
    <xf numFmtId="0" fontId="1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19" fillId="3" borderId="0" applyNumberFormat="0" applyBorder="0" applyAlignment="0" applyProtection="0"/>
    <xf numFmtId="0" fontId="50" fillId="0" borderId="21" applyNumberFormat="0" applyFill="0" applyAlignment="0" applyProtection="0"/>
    <xf numFmtId="0" fontId="16" fillId="0" borderId="21" applyNumberFormat="0" applyFill="0" applyAlignment="0" applyProtection="0"/>
    <xf numFmtId="0" fontId="80" fillId="0" borderId="21" applyNumberFormat="0" applyFill="0" applyAlignment="0" applyProtection="0"/>
    <xf numFmtId="0" fontId="80" fillId="0" borderId="21" applyNumberFormat="0" applyFill="0" applyAlignment="0" applyProtection="0"/>
    <xf numFmtId="0" fontId="16" fillId="0" borderId="21" applyNumberFormat="0" applyFill="0" applyAlignment="0" applyProtection="0"/>
    <xf numFmtId="0" fontId="51" fillId="0" borderId="22" applyNumberFormat="0" applyFill="0" applyAlignment="0" applyProtection="0"/>
    <xf numFmtId="0" fontId="17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17" fillId="0" borderId="22" applyNumberFormat="0" applyFill="0" applyAlignment="0" applyProtection="0"/>
    <xf numFmtId="0" fontId="52" fillId="0" borderId="23" applyNumberFormat="0" applyFill="0" applyAlignment="0" applyProtection="0"/>
    <xf numFmtId="0" fontId="18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18" fillId="0" borderId="23" applyNumberFormat="0" applyFill="0" applyAlignment="0" applyProtection="0"/>
    <xf numFmtId="0" fontId="5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6" fillId="6" borderId="24" applyNumberFormat="0" applyAlignment="0" applyProtection="0"/>
    <xf numFmtId="0" fontId="21" fillId="6" borderId="24" applyNumberFormat="0" applyAlignment="0" applyProtection="0"/>
    <xf numFmtId="0" fontId="83" fillId="6" borderId="24" applyNumberFormat="0" applyAlignment="0" applyProtection="0"/>
    <xf numFmtId="0" fontId="83" fillId="6" borderId="24" applyNumberFormat="0" applyAlignment="0" applyProtection="0"/>
    <xf numFmtId="0" fontId="21" fillId="6" borderId="24" applyNumberFormat="0" applyAlignment="0" applyProtection="0"/>
    <xf numFmtId="0" fontId="59" fillId="0" borderId="26" applyNumberFormat="0" applyFill="0" applyAlignment="0" applyProtection="0"/>
    <xf numFmtId="0" fontId="2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24" fillId="0" borderId="26" applyNumberFormat="0" applyFill="0" applyAlignment="0" applyProtection="0"/>
    <xf numFmtId="0" fontId="55" fillId="5" borderId="0" applyNumberFormat="0" applyBorder="0" applyAlignment="0" applyProtection="0"/>
    <xf numFmtId="0" fontId="63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63" fillId="5" borderId="0" applyNumberFormat="0" applyBorder="0" applyAlignment="0" applyProtection="0"/>
    <xf numFmtId="0" fontId="1" fillId="0" borderId="0"/>
    <xf numFmtId="0" fontId="3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9" borderId="28" applyNumberFormat="0" applyFont="0" applyAlignment="0" applyProtection="0"/>
    <xf numFmtId="0" fontId="12" fillId="9" borderId="28" applyNumberFormat="0" applyFont="0" applyAlignment="0" applyProtection="0"/>
    <xf numFmtId="0" fontId="1" fillId="9" borderId="28" applyNumberFormat="0" applyFont="0" applyAlignment="0" applyProtection="0"/>
    <xf numFmtId="0" fontId="73" fillId="9" borderId="28" applyNumberFormat="0" applyFont="0" applyAlignment="0" applyProtection="0"/>
    <xf numFmtId="0" fontId="1" fillId="9" borderId="28" applyNumberFormat="0" applyFont="0" applyAlignment="0" applyProtection="0"/>
    <xf numFmtId="0" fontId="73" fillId="9" borderId="28" applyNumberFormat="0" applyFont="0" applyAlignment="0" applyProtection="0"/>
    <xf numFmtId="0" fontId="1" fillId="9" borderId="28" applyNumberFormat="0" applyFont="0" applyAlignment="0" applyProtection="0"/>
    <xf numFmtId="0" fontId="1" fillId="9" borderId="28" applyNumberFormat="0" applyFont="0" applyAlignment="0" applyProtection="0"/>
    <xf numFmtId="0" fontId="57" fillId="7" borderId="25" applyNumberFormat="0" applyAlignment="0" applyProtection="0"/>
    <xf numFmtId="0" fontId="22" fillId="7" borderId="25" applyNumberFormat="0" applyAlignment="0" applyProtection="0"/>
    <xf numFmtId="0" fontId="86" fillId="7" borderId="25" applyNumberFormat="0" applyAlignment="0" applyProtection="0"/>
    <xf numFmtId="0" fontId="86" fillId="7" borderId="25" applyNumberFormat="0" applyAlignment="0" applyProtection="0"/>
    <xf numFmtId="0" fontId="22" fillId="7" borderId="25" applyNumberFormat="0" applyAlignment="0" applyProtection="0"/>
    <xf numFmtId="0" fontId="8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7" fillId="0" borderId="29" applyNumberFormat="0" applyFill="0" applyAlignment="0" applyProtection="0"/>
    <xf numFmtId="0" fontId="28" fillId="0" borderId="29" applyNumberFormat="0" applyFill="0" applyAlignment="0" applyProtection="0"/>
    <xf numFmtId="0" fontId="89" fillId="0" borderId="29" applyNumberFormat="0" applyFill="0" applyAlignment="0" applyProtection="0"/>
    <xf numFmtId="0" fontId="89" fillId="0" borderId="29" applyNumberFormat="0" applyFill="0" applyAlignment="0" applyProtection="0"/>
    <xf numFmtId="0" fontId="28" fillId="0" borderId="29" applyNumberFormat="0" applyFill="0" applyAlignment="0" applyProtection="0"/>
    <xf numFmtId="0" fontId="6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" fontId="6" fillId="0" borderId="0" applyFill="0" applyBorder="0" applyProtection="0">
      <alignment horizontal="left" vertical="center"/>
    </xf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1" fillId="0" borderId="0">
      <alignment vertical="top"/>
    </xf>
    <xf numFmtId="0" fontId="91" fillId="0" borderId="0">
      <alignment vertical="top"/>
    </xf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3" fillId="0" borderId="0"/>
    <xf numFmtId="0" fontId="1" fillId="9" borderId="28" applyNumberFormat="0" applyFont="0" applyAlignment="0" applyProtection="0"/>
    <xf numFmtId="0" fontId="36" fillId="0" borderId="0"/>
    <xf numFmtId="43" fontId="36" fillId="0" borderId="0" applyFont="0" applyFill="0" applyBorder="0" applyAlignment="0" applyProtection="0"/>
    <xf numFmtId="0" fontId="92" fillId="0" borderId="0"/>
    <xf numFmtId="175" fontId="3" fillId="0" borderId="0" applyFont="0" applyFill="0" applyBorder="0" applyAlignment="0" applyProtection="0"/>
    <xf numFmtId="39" fontId="93" fillId="0" borderId="0"/>
    <xf numFmtId="39" fontId="93" fillId="0" borderId="0"/>
    <xf numFmtId="174" fontId="3" fillId="0" borderId="0" applyFont="0" applyFill="0" applyBorder="0" applyAlignment="0" applyProtection="0"/>
    <xf numFmtId="39" fontId="93" fillId="0" borderId="0"/>
    <xf numFmtId="39" fontId="9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39" fontId="93" fillId="0" borderId="0"/>
    <xf numFmtId="39" fontId="93" fillId="0" borderId="0"/>
    <xf numFmtId="0" fontId="3" fillId="0" borderId="0"/>
    <xf numFmtId="0" fontId="65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7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94" fillId="46" borderId="0" applyNumberFormat="0" applyBorder="0" applyAlignment="0" applyProtection="0"/>
    <xf numFmtId="0" fontId="94" fillId="46" borderId="0" applyNumberFormat="0" applyBorder="0" applyAlignment="0" applyProtection="0"/>
    <xf numFmtId="0" fontId="94" fillId="46" borderId="0" applyNumberFormat="0" applyBorder="0" applyAlignment="0" applyProtection="0"/>
    <xf numFmtId="0" fontId="94" fillId="46" borderId="0" applyNumberFormat="0" applyBorder="0" applyAlignment="0" applyProtection="0"/>
    <xf numFmtId="0" fontId="94" fillId="46" borderId="0" applyNumberFormat="0" applyBorder="0" applyAlignment="0" applyProtection="0"/>
    <xf numFmtId="0" fontId="94" fillId="46" borderId="0" applyNumberFormat="0" applyBorder="0" applyAlignment="0" applyProtection="0"/>
    <xf numFmtId="0" fontId="94" fillId="46" borderId="0" applyNumberFormat="0" applyBorder="0" applyAlignment="0" applyProtection="0"/>
    <xf numFmtId="0" fontId="94" fillId="46" borderId="0" applyNumberFormat="0" applyBorder="0" applyAlignment="0" applyProtection="0"/>
    <xf numFmtId="0" fontId="94" fillId="43" borderId="0" applyNumberFormat="0" applyBorder="0" applyAlignment="0" applyProtection="0"/>
    <xf numFmtId="0" fontId="94" fillId="43" borderId="0" applyNumberFormat="0" applyBorder="0" applyAlignment="0" applyProtection="0"/>
    <xf numFmtId="0" fontId="94" fillId="43" borderId="0" applyNumberFormat="0" applyBorder="0" applyAlignment="0" applyProtection="0"/>
    <xf numFmtId="0" fontId="94" fillId="43" borderId="0" applyNumberFormat="0" applyBorder="0" applyAlignment="0" applyProtection="0"/>
    <xf numFmtId="0" fontId="94" fillId="43" borderId="0" applyNumberFormat="0" applyBorder="0" applyAlignment="0" applyProtection="0"/>
    <xf numFmtId="0" fontId="94" fillId="43" borderId="0" applyNumberFormat="0" applyBorder="0" applyAlignment="0" applyProtection="0"/>
    <xf numFmtId="0" fontId="94" fillId="43" borderId="0" applyNumberFormat="0" applyBorder="0" applyAlignment="0" applyProtection="0"/>
    <xf numFmtId="0" fontId="94" fillId="43" borderId="0" applyNumberFormat="0" applyBorder="0" applyAlignment="0" applyProtection="0"/>
    <xf numFmtId="0" fontId="94" fillId="44" borderId="0" applyNumberFormat="0" applyBorder="0" applyAlignment="0" applyProtection="0"/>
    <xf numFmtId="0" fontId="94" fillId="44" borderId="0" applyNumberFormat="0" applyBorder="0" applyAlignment="0" applyProtection="0"/>
    <xf numFmtId="0" fontId="94" fillId="44" borderId="0" applyNumberFormat="0" applyBorder="0" applyAlignment="0" applyProtection="0"/>
    <xf numFmtId="0" fontId="94" fillId="44" borderId="0" applyNumberFormat="0" applyBorder="0" applyAlignment="0" applyProtection="0"/>
    <xf numFmtId="0" fontId="94" fillId="44" borderId="0" applyNumberFormat="0" applyBorder="0" applyAlignment="0" applyProtection="0"/>
    <xf numFmtId="0" fontId="94" fillId="44" borderId="0" applyNumberFormat="0" applyBorder="0" applyAlignment="0" applyProtection="0"/>
    <xf numFmtId="0" fontId="94" fillId="44" borderId="0" applyNumberFormat="0" applyBorder="0" applyAlignment="0" applyProtection="0"/>
    <xf numFmtId="0" fontId="94" fillId="44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9" fontId="35" fillId="0" borderId="0"/>
    <xf numFmtId="0" fontId="95" fillId="0" borderId="0" applyNumberFormat="0" applyFill="0" applyBorder="0" applyAlignment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4" fillId="53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183" fontId="97" fillId="0" borderId="0" applyFill="0" applyBorder="0" applyAlignment="0"/>
    <xf numFmtId="184" fontId="97" fillId="0" borderId="0" applyFill="0" applyBorder="0" applyAlignment="0"/>
    <xf numFmtId="185" fontId="97" fillId="0" borderId="0" applyFill="0" applyBorder="0" applyAlignment="0"/>
    <xf numFmtId="186" fontId="97" fillId="0" borderId="0" applyFill="0" applyBorder="0" applyAlignment="0"/>
    <xf numFmtId="187" fontId="97" fillId="0" borderId="0" applyFill="0" applyBorder="0" applyAlignment="0"/>
    <xf numFmtId="183" fontId="97" fillId="0" borderId="0" applyFill="0" applyBorder="0" applyAlignment="0"/>
    <xf numFmtId="188" fontId="97" fillId="0" borderId="0" applyFill="0" applyBorder="0" applyAlignment="0"/>
    <xf numFmtId="184" fontId="97" fillId="0" borderId="0" applyFill="0" applyBorder="0" applyAlignment="0"/>
    <xf numFmtId="0" fontId="98" fillId="54" borderId="35" applyNumberFormat="0" applyAlignment="0" applyProtection="0"/>
    <xf numFmtId="0" fontId="98" fillId="54" borderId="35" applyNumberFormat="0" applyAlignment="0" applyProtection="0"/>
    <xf numFmtId="0" fontId="98" fillId="54" borderId="35" applyNumberFormat="0" applyAlignment="0" applyProtection="0"/>
    <xf numFmtId="0" fontId="98" fillId="54" borderId="35" applyNumberFormat="0" applyAlignment="0" applyProtection="0"/>
    <xf numFmtId="0" fontId="98" fillId="54" borderId="35" applyNumberFormat="0" applyAlignment="0" applyProtection="0"/>
    <xf numFmtId="0" fontId="98" fillId="54" borderId="35" applyNumberFormat="0" applyAlignment="0" applyProtection="0"/>
    <xf numFmtId="0" fontId="98" fillId="54" borderId="35" applyNumberFormat="0" applyAlignment="0" applyProtection="0"/>
    <xf numFmtId="0" fontId="98" fillId="54" borderId="35" applyNumberFormat="0" applyAlignment="0" applyProtection="0"/>
    <xf numFmtId="0" fontId="99" fillId="0" borderId="0"/>
    <xf numFmtId="0" fontId="100" fillId="55" borderId="36" applyNumberFormat="0" applyAlignment="0" applyProtection="0"/>
    <xf numFmtId="0" fontId="100" fillId="55" borderId="36" applyNumberFormat="0" applyAlignment="0" applyProtection="0"/>
    <xf numFmtId="0" fontId="100" fillId="55" borderId="36" applyNumberFormat="0" applyAlignment="0" applyProtection="0"/>
    <xf numFmtId="0" fontId="100" fillId="55" borderId="36" applyNumberFormat="0" applyAlignment="0" applyProtection="0"/>
    <xf numFmtId="0" fontId="100" fillId="55" borderId="36" applyNumberFormat="0" applyAlignment="0" applyProtection="0"/>
    <xf numFmtId="0" fontId="100" fillId="55" borderId="36" applyNumberFormat="0" applyAlignment="0" applyProtection="0"/>
    <xf numFmtId="0" fontId="100" fillId="55" borderId="36" applyNumberFormat="0" applyAlignment="0" applyProtection="0"/>
    <xf numFmtId="0" fontId="100" fillId="55" borderId="36" applyNumberFormat="0" applyAlignment="0" applyProtection="0"/>
    <xf numFmtId="0" fontId="101" fillId="0" borderId="0"/>
    <xf numFmtId="39" fontId="93" fillId="0" borderId="0"/>
    <xf numFmtId="39" fontId="93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3" fontId="97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68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90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1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8" fontId="1" fillId="0" borderId="0" applyFont="0" applyFill="0" applyBorder="0" applyAlignment="0" applyProtection="0"/>
    <xf numFmtId="191" fontId="10" fillId="0" borderId="0"/>
    <xf numFmtId="3" fontId="104" fillId="0" borderId="0" applyFont="0" applyFill="0" applyBorder="0" applyAlignment="0" applyProtection="0"/>
    <xf numFmtId="0" fontId="105" fillId="0" borderId="0">
      <alignment horizontal="left"/>
    </xf>
    <xf numFmtId="0" fontId="106" fillId="0" borderId="0"/>
    <xf numFmtId="0" fontId="107" fillId="0" borderId="0">
      <alignment horizontal="left"/>
    </xf>
    <xf numFmtId="0" fontId="101" fillId="0" borderId="0"/>
    <xf numFmtId="0" fontId="101" fillId="0" borderId="0"/>
    <xf numFmtId="184" fontId="97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0" fontId="10" fillId="0" borderId="0"/>
    <xf numFmtId="0" fontId="41" fillId="34" borderId="0" applyNumberFormat="0" applyFont="0" applyFill="0" applyBorder="0" applyProtection="0">
      <alignment horizontal="left"/>
    </xf>
    <xf numFmtId="181" fontId="108" fillId="0" borderId="30">
      <protection locked="0"/>
    </xf>
    <xf numFmtId="14" fontId="109" fillId="0" borderId="0" applyFont="0" applyFill="0" applyBorder="0" applyAlignment="0" applyProtection="0"/>
    <xf numFmtId="14" fontId="91" fillId="0" borderId="0" applyFill="0" applyBorder="0" applyAlignment="0"/>
    <xf numFmtId="14" fontId="109" fillId="0" borderId="0" applyFont="0" applyFill="0" applyBorder="0" applyAlignment="0" applyProtection="0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170" fontId="10" fillId="0" borderId="0"/>
    <xf numFmtId="181" fontId="110" fillId="0" borderId="11"/>
    <xf numFmtId="0" fontId="111" fillId="0" borderId="0" applyNumberFormat="0" applyFill="0" applyBorder="0" applyAlignment="0" applyProtection="0"/>
    <xf numFmtId="183" fontId="97" fillId="0" borderId="0" applyFill="0" applyBorder="0" applyAlignment="0"/>
    <xf numFmtId="184" fontId="97" fillId="0" borderId="0" applyFill="0" applyBorder="0" applyAlignment="0"/>
    <xf numFmtId="183" fontId="97" fillId="0" borderId="0" applyFill="0" applyBorder="0" applyAlignment="0"/>
    <xf numFmtId="188" fontId="97" fillId="0" borderId="0" applyFill="0" applyBorder="0" applyAlignment="0"/>
    <xf numFmtId="184" fontId="97" fillId="0" borderId="0" applyFill="0" applyBorder="0" applyAlignment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2" fontId="109" fillId="0" borderId="0" applyFont="0" applyFill="0" applyBorder="0" applyAlignment="0" applyProtection="0"/>
    <xf numFmtId="0" fontId="113" fillId="0" borderId="0">
      <alignment horizontal="left"/>
    </xf>
    <xf numFmtId="0" fontId="114" fillId="0" borderId="0">
      <alignment horizontal="left"/>
    </xf>
    <xf numFmtId="0" fontId="115" fillId="0" borderId="0">
      <alignment horizontal="left"/>
    </xf>
    <xf numFmtId="0" fontId="115" fillId="0" borderId="0">
      <alignment horizontal="left"/>
    </xf>
    <xf numFmtId="0" fontId="116" fillId="0" borderId="0">
      <alignment horizontal="left"/>
    </xf>
    <xf numFmtId="204" fontId="159" fillId="0" borderId="0">
      <alignment horizontal="right"/>
    </xf>
    <xf numFmtId="0" fontId="117" fillId="38" borderId="0" applyNumberFormat="0" applyBorder="0" applyAlignment="0" applyProtection="0"/>
    <xf numFmtId="0" fontId="117" fillId="38" borderId="0" applyNumberFormat="0" applyBorder="0" applyAlignment="0" applyProtection="0"/>
    <xf numFmtId="0" fontId="117" fillId="38" borderId="0" applyNumberFormat="0" applyBorder="0" applyAlignment="0" applyProtection="0"/>
    <xf numFmtId="0" fontId="117" fillId="38" borderId="0" applyNumberFormat="0" applyBorder="0" applyAlignment="0" applyProtection="0"/>
    <xf numFmtId="0" fontId="117" fillId="38" borderId="0" applyNumberFormat="0" applyBorder="0" applyAlignment="0" applyProtection="0"/>
    <xf numFmtId="0" fontId="117" fillId="38" borderId="0" applyNumberFormat="0" applyBorder="0" applyAlignment="0" applyProtection="0"/>
    <xf numFmtId="0" fontId="117" fillId="38" borderId="0" applyNumberFormat="0" applyBorder="0" applyAlignment="0" applyProtection="0"/>
    <xf numFmtId="0" fontId="117" fillId="38" borderId="0" applyNumberFormat="0" applyBorder="0" applyAlignment="0" applyProtection="0"/>
    <xf numFmtId="38" fontId="118" fillId="34" borderId="0" applyNumberFormat="0" applyBorder="0" applyAlignment="0" applyProtection="0"/>
    <xf numFmtId="0" fontId="119" fillId="0" borderId="0">
      <alignment horizontal="left"/>
    </xf>
    <xf numFmtId="0" fontId="120" fillId="56" borderId="37"/>
    <xf numFmtId="0" fontId="119" fillId="0" borderId="0">
      <alignment horizontal="left"/>
    </xf>
    <xf numFmtId="0" fontId="121" fillId="0" borderId="0">
      <alignment horizontal="left"/>
    </xf>
    <xf numFmtId="0" fontId="122" fillId="0" borderId="34" applyNumberFormat="0" applyAlignment="0" applyProtection="0">
      <alignment horizontal="left" vertical="center"/>
    </xf>
    <xf numFmtId="0" fontId="122" fillId="0" borderId="19">
      <alignment horizontal="left" vertical="center"/>
    </xf>
    <xf numFmtId="0" fontId="123" fillId="0" borderId="11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5" fillId="0" borderId="0">
      <alignment horizontal="left"/>
    </xf>
    <xf numFmtId="0" fontId="126" fillId="0" borderId="31">
      <alignment horizontal="left" vertical="top"/>
    </xf>
    <xf numFmtId="0" fontId="127" fillId="0" borderId="39" applyNumberFormat="0" applyFill="0" applyAlignment="0" applyProtection="0"/>
    <xf numFmtId="0" fontId="127" fillId="0" borderId="39" applyNumberFormat="0" applyFill="0" applyAlignment="0" applyProtection="0"/>
    <xf numFmtId="0" fontId="127" fillId="0" borderId="39" applyNumberFormat="0" applyFill="0" applyAlignment="0" applyProtection="0"/>
    <xf numFmtId="0" fontId="127" fillId="0" borderId="39" applyNumberFormat="0" applyFill="0" applyAlignment="0" applyProtection="0"/>
    <xf numFmtId="0" fontId="127" fillId="0" borderId="39" applyNumberFormat="0" applyFill="0" applyAlignment="0" applyProtection="0"/>
    <xf numFmtId="0" fontId="127" fillId="0" borderId="39" applyNumberFormat="0" applyFill="0" applyAlignment="0" applyProtection="0"/>
    <xf numFmtId="0" fontId="127" fillId="0" borderId="39" applyNumberFormat="0" applyFill="0" applyAlignment="0" applyProtection="0"/>
    <xf numFmtId="0" fontId="127" fillId="0" borderId="39" applyNumberFormat="0" applyFill="0" applyAlignment="0" applyProtection="0"/>
    <xf numFmtId="0" fontId="128" fillId="0" borderId="0">
      <alignment horizontal="left"/>
    </xf>
    <xf numFmtId="0" fontId="129" fillId="0" borderId="31">
      <alignment horizontal="left" vertical="top"/>
    </xf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0" fillId="0" borderId="40" applyNumberFormat="0" applyFill="0" applyAlignment="0" applyProtection="0"/>
    <xf numFmtId="0" fontId="131" fillId="0" borderId="0">
      <alignment horizontal="left"/>
    </xf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2" fillId="0" borderId="0" applyProtection="0"/>
    <xf numFmtId="0" fontId="122" fillId="0" borderId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61" fillId="35" borderId="0">
      <alignment horizontal="left" wrapText="1"/>
    </xf>
    <xf numFmtId="10" fontId="118" fillId="35" borderId="11" applyNumberFormat="0" applyBorder="0" applyAlignment="0" applyProtection="0"/>
    <xf numFmtId="0" fontId="133" fillId="41" borderId="35" applyNumberFormat="0" applyAlignment="0" applyProtection="0"/>
    <xf numFmtId="0" fontId="133" fillId="41" borderId="35" applyNumberFormat="0" applyAlignment="0" applyProtection="0"/>
    <xf numFmtId="0" fontId="133" fillId="41" borderId="35" applyNumberFormat="0" applyAlignment="0" applyProtection="0"/>
    <xf numFmtId="0" fontId="133" fillId="41" borderId="35" applyNumberFormat="0" applyAlignment="0" applyProtection="0"/>
    <xf numFmtId="0" fontId="133" fillId="41" borderId="35" applyNumberFormat="0" applyAlignment="0" applyProtection="0"/>
    <xf numFmtId="0" fontId="133" fillId="41" borderId="35" applyNumberFormat="0" applyAlignment="0" applyProtection="0"/>
    <xf numFmtId="0" fontId="133" fillId="41" borderId="35" applyNumberFormat="0" applyAlignment="0" applyProtection="0"/>
    <xf numFmtId="0" fontId="133" fillId="41" borderId="35" applyNumberFormat="0" applyAlignment="0" applyProtection="0"/>
    <xf numFmtId="38" fontId="162" fillId="0" borderId="0"/>
    <xf numFmtId="38" fontId="163" fillId="0" borderId="0"/>
    <xf numFmtId="38" fontId="164" fillId="0" borderId="0"/>
    <xf numFmtId="38" fontId="165" fillId="0" borderId="0"/>
    <xf numFmtId="0" fontId="159" fillId="0" borderId="0"/>
    <xf numFmtId="0" fontId="159" fillId="0" borderId="0"/>
    <xf numFmtId="193" fontId="65" fillId="0" borderId="41"/>
    <xf numFmtId="193" fontId="65" fillId="0" borderId="41"/>
    <xf numFmtId="193" fontId="65" fillId="0" borderId="41"/>
    <xf numFmtId="193" fontId="65" fillId="0" borderId="41"/>
    <xf numFmtId="193" fontId="65" fillId="0" borderId="41"/>
    <xf numFmtId="193" fontId="65" fillId="0" borderId="41"/>
    <xf numFmtId="193" fontId="65" fillId="0" borderId="41"/>
    <xf numFmtId="193" fontId="65" fillId="0" borderId="41"/>
    <xf numFmtId="193" fontId="65" fillId="0" borderId="41"/>
    <xf numFmtId="193" fontId="65" fillId="0" borderId="41"/>
    <xf numFmtId="193" fontId="65" fillId="0" borderId="41"/>
    <xf numFmtId="193" fontId="65" fillId="0" borderId="41"/>
    <xf numFmtId="193" fontId="65" fillId="0" borderId="41"/>
    <xf numFmtId="193" fontId="65" fillId="0" borderId="41"/>
    <xf numFmtId="193" fontId="65" fillId="0" borderId="41"/>
    <xf numFmtId="183" fontId="97" fillId="0" borderId="0" applyFill="0" applyBorder="0" applyAlignment="0"/>
    <xf numFmtId="184" fontId="97" fillId="0" borderId="0" applyFill="0" applyBorder="0" applyAlignment="0"/>
    <xf numFmtId="183" fontId="97" fillId="0" borderId="0" applyFill="0" applyBorder="0" applyAlignment="0"/>
    <xf numFmtId="188" fontId="97" fillId="0" borderId="0" applyFill="0" applyBorder="0" applyAlignment="0"/>
    <xf numFmtId="184" fontId="97" fillId="0" borderId="0" applyFill="0" applyBorder="0" applyAlignment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0" fontId="135" fillId="0" borderId="32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5" fontId="3" fillId="57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194" fontId="137" fillId="0" borderId="0"/>
    <xf numFmtId="0" fontId="101" fillId="0" borderId="0"/>
    <xf numFmtId="0" fontId="72" fillId="0" borderId="0"/>
    <xf numFmtId="0" fontId="72" fillId="0" borderId="0"/>
    <xf numFmtId="0" fontId="3" fillId="0" borderId="0"/>
    <xf numFmtId="0" fontId="91" fillId="0" borderId="0"/>
    <xf numFmtId="0" fontId="3" fillId="0" borderId="0"/>
    <xf numFmtId="0" fontId="3" fillId="0" borderId="0"/>
    <xf numFmtId="0" fontId="167" fillId="0" borderId="0"/>
    <xf numFmtId="0" fontId="1" fillId="0" borderId="0"/>
    <xf numFmtId="0" fontId="3" fillId="0" borderId="0"/>
    <xf numFmtId="0" fontId="3" fillId="0" borderId="0"/>
    <xf numFmtId="0" fontId="36" fillId="0" borderId="0"/>
    <xf numFmtId="0" fontId="10" fillId="0" borderId="0"/>
    <xf numFmtId="0" fontId="167" fillId="0" borderId="0"/>
    <xf numFmtId="0" fontId="1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92" fillId="0" borderId="0"/>
    <xf numFmtId="0" fontId="72" fillId="0" borderId="0"/>
    <xf numFmtId="0" fontId="1" fillId="0" borderId="0"/>
    <xf numFmtId="0" fontId="1" fillId="0" borderId="0"/>
    <xf numFmtId="0" fontId="3" fillId="0" borderId="0"/>
    <xf numFmtId="0" fontId="72" fillId="0" borderId="0"/>
    <xf numFmtId="0" fontId="167" fillId="0" borderId="0"/>
    <xf numFmtId="0" fontId="3" fillId="0" borderId="0" applyNumberFormat="0" applyFill="0" applyBorder="0" applyAlignment="0" applyProtection="0"/>
    <xf numFmtId="0" fontId="72" fillId="0" borderId="0"/>
    <xf numFmtId="0" fontId="3" fillId="0" borderId="0" applyNumberFormat="0" applyFill="0" applyBorder="0" applyAlignment="0" applyProtection="0"/>
    <xf numFmtId="0" fontId="72" fillId="0" borderId="0"/>
    <xf numFmtId="0" fontId="3" fillId="0" borderId="0" applyNumberForma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2" fillId="0" borderId="0"/>
    <xf numFmtId="0" fontId="128" fillId="0" borderId="0"/>
    <xf numFmtId="0" fontId="72" fillId="59" borderId="43" applyNumberFormat="0" applyFont="0" applyAlignment="0" applyProtection="0"/>
    <xf numFmtId="0" fontId="72" fillId="59" borderId="43" applyNumberFormat="0" applyFont="0" applyAlignment="0" applyProtection="0"/>
    <xf numFmtId="0" fontId="72" fillId="59" borderId="43" applyNumberFormat="0" applyFont="0" applyAlignment="0" applyProtection="0"/>
    <xf numFmtId="0" fontId="72" fillId="59" borderId="43" applyNumberFormat="0" applyFont="0" applyAlignment="0" applyProtection="0"/>
    <xf numFmtId="0" fontId="72" fillId="59" borderId="43" applyNumberFormat="0" applyFont="0" applyAlignment="0" applyProtection="0"/>
    <xf numFmtId="0" fontId="72" fillId="59" borderId="43" applyNumberFormat="0" applyFont="0" applyAlignment="0" applyProtection="0"/>
    <xf numFmtId="0" fontId="72" fillId="59" borderId="43" applyNumberFormat="0" applyFont="0" applyAlignment="0" applyProtection="0"/>
    <xf numFmtId="0" fontId="72" fillId="59" borderId="43" applyNumberFormat="0" applyFont="0" applyAlignment="0" applyProtection="0"/>
    <xf numFmtId="0" fontId="138" fillId="54" borderId="44" applyNumberFormat="0" applyAlignment="0" applyProtection="0"/>
    <xf numFmtId="0" fontId="138" fillId="54" borderId="44" applyNumberFormat="0" applyAlignment="0" applyProtection="0"/>
    <xf numFmtId="0" fontId="138" fillId="54" borderId="44" applyNumberFormat="0" applyAlignment="0" applyProtection="0"/>
    <xf numFmtId="0" fontId="138" fillId="54" borderId="44" applyNumberFormat="0" applyAlignment="0" applyProtection="0"/>
    <xf numFmtId="0" fontId="138" fillId="54" borderId="44" applyNumberFormat="0" applyAlignment="0" applyProtection="0"/>
    <xf numFmtId="0" fontId="138" fillId="54" borderId="44" applyNumberFormat="0" applyAlignment="0" applyProtection="0"/>
    <xf numFmtId="0" fontId="138" fillId="54" borderId="44" applyNumberFormat="0" applyAlignment="0" applyProtection="0"/>
    <xf numFmtId="0" fontId="138" fillId="54" borderId="44" applyNumberFormat="0" applyAlignment="0" applyProtection="0"/>
    <xf numFmtId="0" fontId="139" fillId="0" borderId="0">
      <alignment horizontal="left"/>
    </xf>
    <xf numFmtId="187" fontId="97" fillId="0" borderId="0" applyFont="0" applyFill="0" applyBorder="0" applyAlignment="0" applyProtection="0"/>
    <xf numFmtId="195" fontId="1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" fillId="0" borderId="33" applyNumberFormat="0" applyBorder="0"/>
    <xf numFmtId="43" fontId="3" fillId="0" borderId="0" applyFont="0" applyFill="0" applyBorder="0" applyAlignment="0" applyProtection="0"/>
    <xf numFmtId="183" fontId="97" fillId="0" borderId="0" applyFill="0" applyBorder="0" applyAlignment="0"/>
    <xf numFmtId="184" fontId="97" fillId="0" borderId="0" applyFill="0" applyBorder="0" applyAlignment="0"/>
    <xf numFmtId="183" fontId="97" fillId="0" borderId="0" applyFill="0" applyBorder="0" applyAlignment="0"/>
    <xf numFmtId="188" fontId="97" fillId="0" borderId="0" applyFill="0" applyBorder="0" applyAlignment="0"/>
    <xf numFmtId="184" fontId="97" fillId="0" borderId="0" applyFill="0" applyBorder="0" applyAlignment="0"/>
    <xf numFmtId="37" fontId="65" fillId="0" borderId="0"/>
    <xf numFmtId="41" fontId="3" fillId="0" borderId="0" applyFont="0" applyFill="0" applyBorder="0" applyAlignment="0" applyProtection="0"/>
    <xf numFmtId="196" fontId="97" fillId="0" borderId="0" applyFont="0" applyFill="0" applyBorder="0" applyAlignment="0" applyProtection="0"/>
    <xf numFmtId="197" fontId="3" fillId="0" borderId="0"/>
    <xf numFmtId="0" fontId="114" fillId="0" borderId="45">
      <alignment vertical="center"/>
    </xf>
    <xf numFmtId="0" fontId="2" fillId="0" borderId="0"/>
    <xf numFmtId="0" fontId="3" fillId="0" borderId="0"/>
    <xf numFmtId="0" fontId="135" fillId="0" borderId="0"/>
    <xf numFmtId="0" fontId="166" fillId="35" borderId="0">
      <alignment wrapText="1"/>
    </xf>
    <xf numFmtId="3" fontId="3" fillId="0" borderId="11" applyNumberFormat="0" applyFont="0" applyFill="0" applyAlignment="0" applyProtection="0">
      <alignment vertical="center"/>
    </xf>
    <xf numFmtId="0" fontId="141" fillId="0" borderId="0">
      <alignment horizontal="left"/>
    </xf>
    <xf numFmtId="0" fontId="115" fillId="0" borderId="0">
      <alignment horizontal="left"/>
    </xf>
    <xf numFmtId="0" fontId="128" fillId="0" borderId="0"/>
    <xf numFmtId="0" fontId="125" fillId="0" borderId="0"/>
    <xf numFmtId="0" fontId="115" fillId="0" borderId="0"/>
    <xf numFmtId="0" fontId="142" fillId="0" borderId="0"/>
    <xf numFmtId="0" fontId="142" fillId="0" borderId="0"/>
    <xf numFmtId="0" fontId="143" fillId="0" borderId="0"/>
    <xf numFmtId="0" fontId="143" fillId="0" borderId="0"/>
    <xf numFmtId="0" fontId="142" fillId="0" borderId="0"/>
    <xf numFmtId="0" fontId="142" fillId="0" borderId="0"/>
    <xf numFmtId="49" fontId="91" fillId="0" borderId="0" applyFill="0" applyBorder="0" applyAlignment="0"/>
    <xf numFmtId="198" fontId="97" fillId="0" borderId="0" applyFill="0" applyBorder="0" applyAlignment="0"/>
    <xf numFmtId="199" fontId="97" fillId="0" borderId="0" applyFill="0" applyBorder="0" applyAlignment="0"/>
    <xf numFmtId="0" fontId="144" fillId="0" borderId="5"/>
    <xf numFmtId="40" fontId="145" fillId="0" borderId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3" fillId="0" borderId="0"/>
    <xf numFmtId="0" fontId="142" fillId="0" borderId="0"/>
    <xf numFmtId="0" fontId="147" fillId="0" borderId="46" applyNumberFormat="0" applyFill="0" applyAlignment="0" applyProtection="0"/>
    <xf numFmtId="0" fontId="147" fillId="0" borderId="46" applyNumberFormat="0" applyFill="0" applyAlignment="0" applyProtection="0"/>
    <xf numFmtId="0" fontId="147" fillId="0" borderId="46" applyNumberFormat="0" applyFill="0" applyAlignment="0" applyProtection="0"/>
    <xf numFmtId="0" fontId="147" fillId="0" borderId="46" applyNumberFormat="0" applyFill="0" applyAlignment="0" applyProtection="0"/>
    <xf numFmtId="0" fontId="147" fillId="0" borderId="46" applyNumberFormat="0" applyFill="0" applyAlignment="0" applyProtection="0"/>
    <xf numFmtId="0" fontId="147" fillId="0" borderId="46" applyNumberFormat="0" applyFill="0" applyAlignment="0" applyProtection="0"/>
    <xf numFmtId="0" fontId="147" fillId="0" borderId="46" applyNumberFormat="0" applyFill="0" applyAlignment="0" applyProtection="0"/>
    <xf numFmtId="0" fontId="147" fillId="0" borderId="46" applyNumberFormat="0" applyFill="0" applyAlignment="0" applyProtection="0"/>
    <xf numFmtId="40" fontId="2" fillId="0" borderId="0" applyFont="0" applyFill="0" applyBorder="0" applyAlignment="0" applyProtection="0"/>
    <xf numFmtId="173" fontId="148" fillId="0" borderId="0" applyFont="0" applyFill="0" applyBorder="0" applyAlignment="0" applyProtection="0"/>
    <xf numFmtId="200" fontId="97" fillId="0" borderId="0" applyFon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6" fillId="0" borderId="47"/>
    <xf numFmtId="201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3" fillId="0" borderId="0" applyFont="0" applyFill="0" applyBorder="0" applyAlignment="0" applyProtection="0"/>
    <xf numFmtId="0" fontId="3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top"/>
      <protection locked="0"/>
    </xf>
    <xf numFmtId="175" fontId="152" fillId="0" borderId="0" applyFont="0" applyFill="0" applyBorder="0" applyAlignment="0" applyProtection="0"/>
    <xf numFmtId="0" fontId="153" fillId="0" borderId="0" applyNumberFormat="0" applyFill="0" applyBorder="0" applyAlignment="0" applyProtection="0">
      <alignment vertical="top"/>
      <protection locked="0"/>
    </xf>
    <xf numFmtId="9" fontId="154" fillId="0" borderId="0" applyFont="0" applyFill="0" applyBorder="0" applyAlignment="0" applyProtection="0"/>
    <xf numFmtId="0" fontId="3" fillId="0" borderId="0"/>
    <xf numFmtId="0" fontId="103" fillId="0" borderId="0"/>
    <xf numFmtId="0" fontId="1" fillId="0" borderId="0"/>
    <xf numFmtId="0" fontId="44" fillId="0" borderId="0"/>
    <xf numFmtId="0" fontId="3" fillId="0" borderId="0"/>
    <xf numFmtId="0" fontId="44" fillId="0" borderId="0"/>
    <xf numFmtId="0" fontId="1" fillId="0" borderId="0"/>
    <xf numFmtId="0" fontId="103" fillId="0" borderId="0"/>
    <xf numFmtId="0" fontId="44" fillId="0" borderId="0"/>
    <xf numFmtId="0" fontId="167" fillId="0" borderId="0"/>
    <xf numFmtId="0" fontId="155" fillId="0" borderId="0"/>
    <xf numFmtId="0" fontId="156" fillId="0" borderId="0"/>
    <xf numFmtId="0" fontId="1" fillId="0" borderId="0"/>
    <xf numFmtId="0" fontId="103" fillId="0" borderId="0"/>
    <xf numFmtId="0" fontId="167" fillId="0" borderId="0"/>
    <xf numFmtId="0" fontId="3" fillId="0" borderId="0"/>
    <xf numFmtId="0" fontId="36" fillId="0" borderId="0"/>
    <xf numFmtId="0" fontId="103" fillId="0" borderId="0"/>
    <xf numFmtId="0" fontId="150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55" fillId="0" borderId="0"/>
    <xf numFmtId="9" fontId="36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54" fillId="0" borderId="0" applyFont="0" applyFill="0" applyBorder="0" applyAlignment="0" applyProtection="0"/>
    <xf numFmtId="0" fontId="154" fillId="0" borderId="0" applyFont="0" applyFill="0" applyBorder="0" applyAlignment="0" applyProtection="0"/>
    <xf numFmtId="0" fontId="154" fillId="0" borderId="0" applyFont="0" applyFill="0" applyBorder="0" applyAlignment="0" applyProtection="0"/>
    <xf numFmtId="0" fontId="154" fillId="0" borderId="0" applyFont="0" applyFill="0" applyBorder="0" applyAlignment="0" applyProtection="0"/>
    <xf numFmtId="0" fontId="3" fillId="0" borderId="0"/>
    <xf numFmtId="205" fontId="3" fillId="0" borderId="0" applyFill="0" applyBorder="0" applyAlignment="0" applyProtection="0"/>
    <xf numFmtId="0" fontId="154" fillId="0" borderId="0"/>
    <xf numFmtId="193" fontId="157" fillId="0" borderId="0"/>
    <xf numFmtId="43" fontId="3" fillId="0" borderId="0" applyFont="0" applyFill="0" applyBorder="0" applyAlignment="0" applyProtection="0"/>
    <xf numFmtId="38" fontId="158" fillId="0" borderId="0" applyFont="0" applyFill="0" applyBorder="0" applyAlignment="0" applyProtection="0"/>
    <xf numFmtId="0" fontId="158" fillId="0" borderId="0">
      <alignment vertical="center"/>
    </xf>
    <xf numFmtId="188" fontId="168" fillId="0" borderId="0" applyFill="0" applyBorder="0" applyAlignment="0" applyProtection="0"/>
    <xf numFmtId="0" fontId="169" fillId="0" borderId="0"/>
    <xf numFmtId="0" fontId="3" fillId="0" borderId="0"/>
    <xf numFmtId="0" fontId="88" fillId="0" borderId="0" applyNumberFormat="0" applyFill="0" applyBorder="0" applyAlignment="0" applyProtection="0">
      <alignment vertical="center"/>
    </xf>
    <xf numFmtId="0" fontId="80" fillId="0" borderId="21" applyNumberFormat="0" applyFill="0" applyAlignment="0" applyProtection="0">
      <alignment vertical="center"/>
    </xf>
    <xf numFmtId="0" fontId="81" fillId="0" borderId="22" applyNumberFormat="0" applyFill="0" applyAlignment="0" applyProtection="0">
      <alignment vertical="center"/>
    </xf>
    <xf numFmtId="0" fontId="82" fillId="0" borderId="23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3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85" fillId="5" borderId="0" applyNumberFormat="0" applyBorder="0" applyAlignment="0" applyProtection="0">
      <alignment vertical="center"/>
    </xf>
    <xf numFmtId="0" fontId="83" fillId="6" borderId="24" applyNumberFormat="0" applyAlignment="0" applyProtection="0">
      <alignment vertical="center"/>
    </xf>
    <xf numFmtId="0" fontId="86" fillId="7" borderId="25" applyNumberFormat="0" applyAlignment="0" applyProtection="0">
      <alignment vertical="center"/>
    </xf>
    <xf numFmtId="0" fontId="76" fillId="7" borderId="24" applyNumberFormat="0" applyAlignment="0" applyProtection="0">
      <alignment vertical="center"/>
    </xf>
    <xf numFmtId="0" fontId="84" fillId="0" borderId="26" applyNumberFormat="0" applyFill="0" applyAlignment="0" applyProtection="0">
      <alignment vertical="center"/>
    </xf>
    <xf numFmtId="0" fontId="77" fillId="8" borderId="2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9" borderId="28" applyNumberFormat="0" applyFon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9" fillId="0" borderId="29" applyNumberFormat="0" applyFill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73" fillId="11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4" fillId="13" borderId="0" applyNumberFormat="0" applyBorder="0" applyAlignment="0" applyProtection="0">
      <alignment vertical="center"/>
    </xf>
    <xf numFmtId="0" fontId="74" fillId="1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6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4" fillId="21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>
      <alignment vertical="center"/>
    </xf>
    <xf numFmtId="0" fontId="73" fillId="24" borderId="0" applyNumberFormat="0" applyBorder="0" applyAlignment="0" applyProtection="0">
      <alignment vertical="center"/>
    </xf>
    <xf numFmtId="0" fontId="74" fillId="25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3" fillId="27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74" fillId="29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" fillId="9" borderId="2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2" fillId="0" borderId="0"/>
    <xf numFmtId="176" fontId="17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</cellStyleXfs>
  <cellXfs count="300">
    <xf numFmtId="0" fontId="0" fillId="0" borderId="0" xfId="0"/>
    <xf numFmtId="0" fontId="7" fillId="0" borderId="0" xfId="14" applyFont="1" applyAlignment="1">
      <alignment horizontal="center"/>
    </xf>
    <xf numFmtId="165" fontId="7" fillId="0" borderId="0" xfId="14" applyNumberFormat="1" applyFont="1"/>
    <xf numFmtId="0" fontId="7" fillId="0" borderId="0" xfId="14" applyFont="1"/>
    <xf numFmtId="43" fontId="7" fillId="0" borderId="0" xfId="6" applyFont="1" applyFill="1"/>
    <xf numFmtId="49" fontId="13" fillId="0" borderId="0" xfId="14" applyNumberFormat="1" applyFont="1"/>
    <xf numFmtId="39" fontId="13" fillId="0" borderId="0" xfId="14" applyNumberFormat="1" applyFont="1"/>
    <xf numFmtId="49" fontId="14" fillId="0" borderId="0" xfId="14" applyNumberFormat="1" applyFont="1"/>
    <xf numFmtId="49" fontId="14" fillId="0" borderId="0" xfId="14" applyNumberFormat="1" applyFont="1" applyAlignment="1">
      <alignment horizontal="centerContinuous"/>
    </xf>
    <xf numFmtId="39" fontId="14" fillId="0" borderId="0" xfId="14" applyNumberFormat="1" applyFont="1"/>
    <xf numFmtId="0" fontId="7" fillId="0" borderId="4" xfId="14" applyFont="1" applyBorder="1" applyAlignment="1">
      <alignment horizontal="center"/>
    </xf>
    <xf numFmtId="0" fontId="7" fillId="0" borderId="1" xfId="14" applyFont="1" applyBorder="1" applyAlignment="1">
      <alignment horizontal="center"/>
    </xf>
    <xf numFmtId="43" fontId="7" fillId="0" borderId="2" xfId="6" applyFont="1" applyFill="1" applyBorder="1" applyAlignment="1">
      <alignment horizontal="center"/>
    </xf>
    <xf numFmtId="0" fontId="8" fillId="0" borderId="5" xfId="0" quotePrefix="1" applyFont="1" applyBorder="1" applyAlignment="1">
      <alignment horizontal="center"/>
    </xf>
    <xf numFmtId="0" fontId="8" fillId="0" borderId="5" xfId="0" quotePrefix="1" applyFont="1" applyBorder="1"/>
    <xf numFmtId="43" fontId="8" fillId="0" borderId="5" xfId="1" quotePrefix="1" applyFont="1" applyBorder="1"/>
    <xf numFmtId="0" fontId="8" fillId="0" borderId="0" xfId="14" applyFont="1"/>
    <xf numFmtId="0" fontId="8" fillId="0" borderId="6" xfId="0" quotePrefix="1" applyFont="1" applyBorder="1" applyAlignment="1">
      <alignment horizontal="center"/>
    </xf>
    <xf numFmtId="0" fontId="8" fillId="0" borderId="6" xfId="0" quotePrefix="1" applyFont="1" applyBorder="1"/>
    <xf numFmtId="43" fontId="8" fillId="0" borderId="6" xfId="1" quotePrefix="1" applyFont="1" applyFill="1" applyBorder="1"/>
    <xf numFmtId="165" fontId="8" fillId="0" borderId="0" xfId="14" applyNumberFormat="1" applyFont="1"/>
    <xf numFmtId="43" fontId="8" fillId="0" borderId="0" xfId="6" applyFont="1" applyFill="1"/>
    <xf numFmtId="164" fontId="8" fillId="0" borderId="3" xfId="14" applyNumberFormat="1" applyFont="1" applyBorder="1"/>
    <xf numFmtId="0" fontId="8" fillId="0" borderId="0" xfId="14" applyFont="1" applyAlignment="1">
      <alignment horizontal="center"/>
    </xf>
    <xf numFmtId="0" fontId="8" fillId="0" borderId="0" xfId="14" applyFont="1" applyAlignment="1">
      <alignment horizontal="right"/>
    </xf>
    <xf numFmtId="43" fontId="8" fillId="0" borderId="0" xfId="14" applyNumberFormat="1" applyFont="1"/>
    <xf numFmtId="43" fontId="8" fillId="0" borderId="0" xfId="6" applyFont="1"/>
    <xf numFmtId="0" fontId="9" fillId="0" borderId="0" xfId="14" applyFont="1" applyAlignment="1">
      <alignment horizontal="center"/>
    </xf>
    <xf numFmtId="14" fontId="7" fillId="0" borderId="0" xfId="14" quotePrefix="1" applyNumberFormat="1" applyFont="1" applyAlignment="1">
      <alignment horizontal="center"/>
    </xf>
    <xf numFmtId="0" fontId="7" fillId="0" borderId="0" xfId="14" applyFont="1" applyAlignment="1">
      <alignment horizontal="left"/>
    </xf>
    <xf numFmtId="43" fontId="8" fillId="0" borderId="0" xfId="1" applyFont="1" applyAlignment="1">
      <alignment horizontal="center"/>
    </xf>
    <xf numFmtId="43" fontId="8" fillId="0" borderId="0" xfId="6" applyFont="1" applyAlignment="1">
      <alignment horizontal="center"/>
    </xf>
    <xf numFmtId="14" fontId="8" fillId="0" borderId="0" xfId="0" applyNumberFormat="1" applyFont="1" applyAlignment="1">
      <alignment horizontal="center" vertical="center"/>
    </xf>
    <xf numFmtId="0" fontId="8" fillId="0" borderId="0" xfId="14" applyFont="1" applyAlignment="1">
      <alignment horizontal="center" vertical="center"/>
    </xf>
    <xf numFmtId="0" fontId="8" fillId="0" borderId="0" xfId="14" applyFont="1" applyAlignment="1">
      <alignment horizontal="left"/>
    </xf>
    <xf numFmtId="14" fontId="8" fillId="0" borderId="0" xfId="14" applyNumberFormat="1" applyFont="1" applyAlignment="1">
      <alignment horizontal="center" vertical="center"/>
    </xf>
    <xf numFmtId="14" fontId="8" fillId="0" borderId="0" xfId="0" quotePrefix="1" applyNumberFormat="1" applyFont="1" applyAlignment="1">
      <alignment horizontal="center"/>
    </xf>
    <xf numFmtId="0" fontId="8" fillId="0" borderId="0" xfId="0" quotePrefix="1" applyFont="1" applyAlignment="1">
      <alignment horizontal="center"/>
    </xf>
    <xf numFmtId="0" fontId="8" fillId="0" borderId="0" xfId="0" quotePrefix="1" applyFont="1"/>
    <xf numFmtId="43" fontId="8" fillId="0" borderId="0" xfId="1" quotePrefix="1" applyFont="1"/>
    <xf numFmtId="43" fontId="8" fillId="0" borderId="7" xfId="14" applyNumberFormat="1" applyFont="1" applyBorder="1"/>
    <xf numFmtId="43" fontId="7" fillId="0" borderId="0" xfId="6" applyFont="1"/>
    <xf numFmtId="43" fontId="8" fillId="0" borderId="8" xfId="6" applyFont="1" applyBorder="1"/>
    <xf numFmtId="43" fontId="8" fillId="0" borderId="0" xfId="6" applyFont="1" applyAlignment="1">
      <alignment horizontal="right"/>
    </xf>
    <xf numFmtId="39" fontId="8" fillId="0" borderId="0" xfId="6" quotePrefix="1" applyNumberFormat="1" applyFont="1"/>
    <xf numFmtId="164" fontId="8" fillId="0" borderId="0" xfId="14" applyNumberFormat="1" applyFont="1"/>
    <xf numFmtId="165" fontId="7" fillId="0" borderId="0" xfId="14" applyNumberFormat="1" applyFont="1" applyAlignment="1">
      <alignment horizontal="center"/>
    </xf>
    <xf numFmtId="165" fontId="7" fillId="0" borderId="4" xfId="14" applyNumberFormat="1" applyFont="1" applyBorder="1" applyAlignment="1">
      <alignment horizontal="center"/>
    </xf>
    <xf numFmtId="165" fontId="8" fillId="0" borderId="5" xfId="0" quotePrefix="1" applyNumberFormat="1" applyFont="1" applyBorder="1" applyAlignment="1">
      <alignment horizontal="center"/>
    </xf>
    <xf numFmtId="165" fontId="8" fillId="0" borderId="6" xfId="0" quotePrefix="1" applyNumberFormat="1" applyFont="1" applyBorder="1" applyAlignment="1">
      <alignment horizontal="center"/>
    </xf>
    <xf numFmtId="165" fontId="8" fillId="0" borderId="0" xfId="14" applyNumberFormat="1" applyFont="1" applyAlignment="1">
      <alignment horizontal="center"/>
    </xf>
    <xf numFmtId="0" fontId="8" fillId="0" borderId="10" xfId="0" applyFont="1" applyBorder="1"/>
    <xf numFmtId="0" fontId="8" fillId="0" borderId="0" xfId="0" applyFont="1"/>
    <xf numFmtId="0" fontId="7" fillId="0" borderId="0" xfId="14" applyFont="1" applyAlignment="1">
      <alignment horizontal="center" vertical="center"/>
    </xf>
    <xf numFmtId="43" fontId="8" fillId="0" borderId="0" xfId="1" applyFont="1" applyFill="1"/>
    <xf numFmtId="43" fontId="8" fillId="0" borderId="10" xfId="1" applyFont="1" applyBorder="1" applyAlignment="1">
      <alignment horizontal="center"/>
    </xf>
    <xf numFmtId="49" fontId="15" fillId="0" borderId="0" xfId="14" applyNumberFormat="1" applyFont="1"/>
    <xf numFmtId="167" fontId="7" fillId="0" borderId="0" xfId="14" applyNumberFormat="1" applyFont="1" applyAlignment="1">
      <alignment horizontal="center"/>
    </xf>
    <xf numFmtId="167" fontId="7" fillId="0" borderId="2" xfId="6" applyNumberFormat="1" applyFont="1" applyFill="1" applyBorder="1" applyAlignment="1">
      <alignment horizontal="center"/>
    </xf>
    <xf numFmtId="167" fontId="8" fillId="0" borderId="5" xfId="1" quotePrefix="1" applyNumberFormat="1" applyFont="1" applyBorder="1"/>
    <xf numFmtId="167" fontId="8" fillId="0" borderId="5" xfId="6" quotePrefix="1" applyNumberFormat="1" applyFont="1" applyFill="1" applyBorder="1"/>
    <xf numFmtId="167" fontId="8" fillId="0" borderId="6" xfId="1" quotePrefix="1" applyNumberFormat="1" applyFont="1" applyFill="1" applyBorder="1"/>
    <xf numFmtId="167" fontId="8" fillId="0" borderId="3" xfId="14" applyNumberFormat="1" applyFont="1" applyBorder="1"/>
    <xf numFmtId="167" fontId="8" fillId="0" borderId="0" xfId="1" applyNumberFormat="1" applyFont="1" applyFill="1"/>
    <xf numFmtId="167" fontId="8" fillId="0" borderId="0" xfId="6" applyNumberFormat="1" applyFont="1" applyFill="1"/>
    <xf numFmtId="167" fontId="8" fillId="0" borderId="0" xfId="14" applyNumberFormat="1" applyFont="1"/>
    <xf numFmtId="14" fontId="8" fillId="0" borderId="9" xfId="0" applyNumberFormat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31" fillId="0" borderId="0" xfId="14" applyFont="1" applyAlignment="1">
      <alignment horizontal="center"/>
    </xf>
    <xf numFmtId="0" fontId="31" fillId="0" borderId="0" xfId="14" applyFont="1"/>
    <xf numFmtId="0" fontId="32" fillId="0" borderId="0" xfId="0" applyFont="1"/>
    <xf numFmtId="0" fontId="33" fillId="0" borderId="0" xfId="0" applyFont="1"/>
    <xf numFmtId="0" fontId="31" fillId="0" borderId="0" xfId="14" applyFont="1" applyAlignment="1">
      <alignment horizontal="center" vertical="center"/>
    </xf>
    <xf numFmtId="0" fontId="34" fillId="0" borderId="0" xfId="0" applyFont="1"/>
    <xf numFmtId="165" fontId="31" fillId="0" borderId="4" xfId="14" applyNumberFormat="1" applyFont="1" applyBorder="1" applyAlignment="1">
      <alignment horizontal="center"/>
    </xf>
    <xf numFmtId="0" fontId="31" fillId="0" borderId="1" xfId="14" applyFont="1" applyBorder="1" applyAlignment="1">
      <alignment horizontal="center"/>
    </xf>
    <xf numFmtId="0" fontId="34" fillId="0" borderId="0" xfId="0" quotePrefix="1" applyFont="1"/>
    <xf numFmtId="0" fontId="34" fillId="0" borderId="0" xfId="14" applyFont="1"/>
    <xf numFmtId="165" fontId="34" fillId="0" borderId="0" xfId="14" applyNumberFormat="1" applyFont="1" applyAlignment="1">
      <alignment horizontal="center"/>
    </xf>
    <xf numFmtId="0" fontId="34" fillId="0" borderId="0" xfId="14" applyFont="1" applyAlignment="1">
      <alignment horizontal="center"/>
    </xf>
    <xf numFmtId="0" fontId="34" fillId="0" borderId="0" xfId="14" applyFont="1" applyAlignment="1">
      <alignment horizontal="right"/>
    </xf>
    <xf numFmtId="0" fontId="34" fillId="0" borderId="0" xfId="14" applyFont="1" applyAlignment="1">
      <alignment horizontal="center" vertical="center"/>
    </xf>
    <xf numFmtId="164" fontId="34" fillId="0" borderId="53" xfId="14" applyNumberFormat="1" applyFont="1" applyBorder="1"/>
    <xf numFmtId="165" fontId="34" fillId="0" borderId="55" xfId="14" applyNumberFormat="1" applyFont="1" applyBorder="1" applyAlignment="1">
      <alignment horizontal="center"/>
    </xf>
    <xf numFmtId="14" fontId="33" fillId="0" borderId="55" xfId="0" applyNumberFormat="1" applyFont="1" applyBorder="1" applyAlignment="1">
      <alignment horizontal="center"/>
    </xf>
    <xf numFmtId="0" fontId="34" fillId="0" borderId="5" xfId="14" applyFont="1" applyBorder="1" applyAlignment="1">
      <alignment horizontal="center"/>
    </xf>
    <xf numFmtId="0" fontId="33" fillId="0" borderId="5" xfId="0" applyFont="1" applyBorder="1" applyAlignment="1">
      <alignment horizontal="center"/>
    </xf>
    <xf numFmtId="0" fontId="34" fillId="0" borderId="15" xfId="14" applyFont="1" applyBorder="1" applyAlignment="1">
      <alignment horizontal="left"/>
    </xf>
    <xf numFmtId="0" fontId="34" fillId="0" borderId="5" xfId="14" applyFont="1" applyBorder="1" applyAlignment="1">
      <alignment horizontal="left"/>
    </xf>
    <xf numFmtId="0" fontId="33" fillId="0" borderId="5" xfId="0" applyFont="1" applyBorder="1" applyAlignment="1">
      <alignment horizontal="left"/>
    </xf>
    <xf numFmtId="165" fontId="34" fillId="0" borderId="56" xfId="14" applyNumberFormat="1" applyFont="1" applyBorder="1" applyAlignment="1">
      <alignment horizontal="center"/>
    </xf>
    <xf numFmtId="0" fontId="34" fillId="0" borderId="15" xfId="14" applyFont="1" applyBorder="1" applyAlignment="1">
      <alignment horizontal="center"/>
    </xf>
    <xf numFmtId="165" fontId="34" fillId="0" borderId="57" xfId="14" applyNumberFormat="1" applyFont="1" applyBorder="1" applyAlignment="1">
      <alignment horizontal="center"/>
    </xf>
    <xf numFmtId="0" fontId="34" fillId="0" borderId="6" xfId="14" applyFont="1" applyBorder="1" applyAlignment="1">
      <alignment horizontal="center"/>
    </xf>
    <xf numFmtId="0" fontId="34" fillId="0" borderId="6" xfId="14" applyFont="1" applyBorder="1" applyAlignment="1">
      <alignment horizontal="left"/>
    </xf>
    <xf numFmtId="164" fontId="31" fillId="0" borderId="0" xfId="14" applyNumberFormat="1" applyFont="1" applyAlignment="1">
      <alignment horizontal="center"/>
    </xf>
    <xf numFmtId="164" fontId="34" fillId="0" borderId="15" xfId="6" applyNumberFormat="1" applyFont="1" applyFill="1" applyBorder="1" applyAlignment="1">
      <alignment horizontal="left"/>
    </xf>
    <xf numFmtId="164" fontId="34" fillId="0" borderId="5" xfId="6" applyNumberFormat="1" applyFont="1" applyFill="1" applyBorder="1" applyAlignment="1">
      <alignment horizontal="left"/>
    </xf>
    <xf numFmtId="164" fontId="33" fillId="0" borderId="5" xfId="1" applyNumberFormat="1" applyFont="1" applyBorder="1" applyAlignment="1">
      <alignment horizontal="left"/>
    </xf>
    <xf numFmtId="164" fontId="33" fillId="0" borderId="6" xfId="1" applyNumberFormat="1" applyFont="1" applyBorder="1" applyAlignment="1">
      <alignment horizontal="left"/>
    </xf>
    <xf numFmtId="164" fontId="34" fillId="0" borderId="0" xfId="1" applyNumberFormat="1" applyFont="1" applyFill="1"/>
    <xf numFmtId="164" fontId="34" fillId="0" borderId="0" xfId="6" applyNumberFormat="1" applyFont="1" applyFill="1"/>
    <xf numFmtId="164" fontId="34" fillId="0" borderId="0" xfId="14" applyNumberFormat="1" applyFont="1"/>
    <xf numFmtId="165" fontId="171" fillId="0" borderId="55" xfId="14" applyNumberFormat="1" applyFont="1" applyBorder="1" applyAlignment="1">
      <alignment horizontal="center"/>
    </xf>
    <xf numFmtId="0" fontId="171" fillId="0" borderId="5" xfId="14" applyFont="1" applyBorder="1" applyAlignment="1">
      <alignment horizontal="center"/>
    </xf>
    <xf numFmtId="0" fontId="171" fillId="0" borderId="5" xfId="40" applyFont="1" applyBorder="1"/>
    <xf numFmtId="164" fontId="171" fillId="0" borderId="5" xfId="41" applyNumberFormat="1" applyFont="1" applyFill="1" applyBorder="1"/>
    <xf numFmtId="0" fontId="171" fillId="0" borderId="0" xfId="0" quotePrefix="1" applyFont="1"/>
    <xf numFmtId="0" fontId="171" fillId="0" borderId="0" xfId="0" applyFont="1"/>
    <xf numFmtId="0" fontId="172" fillId="0" borderId="0" xfId="0" applyFont="1"/>
    <xf numFmtId="0" fontId="7" fillId="0" borderId="0" xfId="0" applyFont="1"/>
    <xf numFmtId="0" fontId="7" fillId="0" borderId="0" xfId="0" quotePrefix="1" applyFont="1"/>
    <xf numFmtId="164" fontId="8" fillId="0" borderId="53" xfId="14" applyNumberFormat="1" applyFont="1" applyBorder="1"/>
    <xf numFmtId="165" fontId="8" fillId="0" borderId="58" xfId="14" applyNumberFormat="1" applyFont="1" applyBorder="1" applyAlignment="1">
      <alignment horizontal="center"/>
    </xf>
    <xf numFmtId="14" fontId="30" fillId="0" borderId="58" xfId="0" applyNumberFormat="1" applyFont="1" applyBorder="1" applyAlignment="1">
      <alignment horizontal="center"/>
    </xf>
    <xf numFmtId="0" fontId="8" fillId="0" borderId="5" xfId="14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0" fillId="0" borderId="6" xfId="0" applyFont="1" applyBorder="1" applyAlignment="1">
      <alignment horizontal="center"/>
    </xf>
    <xf numFmtId="0" fontId="8" fillId="0" borderId="59" xfId="14" applyFont="1" applyBorder="1" applyAlignment="1">
      <alignment horizontal="left"/>
    </xf>
    <xf numFmtId="0" fontId="30" fillId="0" borderId="59" xfId="0" applyFont="1" applyBorder="1"/>
    <xf numFmtId="14" fontId="30" fillId="0" borderId="60" xfId="0" applyNumberFormat="1" applyFont="1" applyBorder="1" applyAlignment="1">
      <alignment horizontal="center"/>
    </xf>
    <xf numFmtId="0" fontId="30" fillId="0" borderId="48" xfId="0" applyFont="1" applyBorder="1" applyAlignment="1">
      <alignment horizontal="center"/>
    </xf>
    <xf numFmtId="0" fontId="30" fillId="0" borderId="61" xfId="0" applyFont="1" applyBorder="1"/>
    <xf numFmtId="165" fontId="8" fillId="0" borderId="62" xfId="14" applyNumberFormat="1" applyFont="1" applyBorder="1" applyAlignment="1">
      <alignment horizontal="center"/>
    </xf>
    <xf numFmtId="0" fontId="8" fillId="0" borderId="15" xfId="14" applyFont="1" applyBorder="1" applyAlignment="1">
      <alignment horizontal="center"/>
    </xf>
    <xf numFmtId="0" fontId="8" fillId="0" borderId="63" xfId="14" applyFont="1" applyBorder="1" applyAlignment="1">
      <alignment horizontal="left"/>
    </xf>
    <xf numFmtId="165" fontId="7" fillId="0" borderId="18" xfId="14" applyNumberFormat="1" applyFont="1" applyBorder="1" applyAlignment="1">
      <alignment horizontal="center"/>
    </xf>
    <xf numFmtId="0" fontId="31" fillId="0" borderId="19" xfId="14" applyFont="1" applyBorder="1" applyAlignment="1">
      <alignment horizontal="center"/>
    </xf>
    <xf numFmtId="164" fontId="31" fillId="0" borderId="20" xfId="6" applyNumberFormat="1" applyFont="1" applyFill="1" applyBorder="1" applyAlignment="1">
      <alignment horizontal="center"/>
    </xf>
    <xf numFmtId="164" fontId="7" fillId="0" borderId="0" xfId="14" applyNumberFormat="1" applyFont="1" applyAlignment="1">
      <alignment horizontal="center"/>
    </xf>
    <xf numFmtId="164" fontId="7" fillId="0" borderId="2" xfId="6" applyNumberFormat="1" applyFont="1" applyFill="1" applyBorder="1" applyAlignment="1">
      <alignment horizontal="center"/>
    </xf>
    <xf numFmtId="164" fontId="30" fillId="0" borderId="10" xfId="1" applyNumberFormat="1" applyFont="1" applyBorder="1"/>
    <xf numFmtId="164" fontId="30" fillId="0" borderId="5" xfId="1" applyNumberFormat="1" applyFont="1" applyBorder="1"/>
    <xf numFmtId="164" fontId="30" fillId="0" borderId="6" xfId="1" applyNumberFormat="1" applyFont="1" applyBorder="1"/>
    <xf numFmtId="164" fontId="8" fillId="0" borderId="0" xfId="1" applyNumberFormat="1" applyFont="1" applyFill="1"/>
    <xf numFmtId="164" fontId="8" fillId="0" borderId="0" xfId="6" applyNumberFormat="1" applyFont="1" applyFill="1"/>
    <xf numFmtId="14" fontId="30" fillId="0" borderId="54" xfId="0" applyNumberFormat="1" applyFont="1" applyBorder="1" applyAlignment="1">
      <alignment horizontal="center"/>
    </xf>
    <xf numFmtId="14" fontId="30" fillId="0" borderId="64" xfId="0" applyNumberFormat="1" applyFont="1" applyBorder="1" applyAlignment="1">
      <alignment horizontal="center"/>
    </xf>
    <xf numFmtId="14" fontId="30" fillId="0" borderId="65" xfId="0" applyNumberFormat="1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30" fillId="0" borderId="66" xfId="0" applyFont="1" applyBorder="1"/>
    <xf numFmtId="0" fontId="30" fillId="0" borderId="67" xfId="0" applyFont="1" applyBorder="1"/>
    <xf numFmtId="14" fontId="30" fillId="0" borderId="10" xfId="0" applyNumberFormat="1" applyFont="1" applyBorder="1"/>
    <xf numFmtId="0" fontId="30" fillId="0" borderId="10" xfId="0" applyFont="1" applyBorder="1"/>
    <xf numFmtId="43" fontId="30" fillId="0" borderId="66" xfId="1" applyFont="1" applyBorder="1"/>
    <xf numFmtId="0" fontId="6" fillId="0" borderId="5" xfId="0" applyFont="1" applyBorder="1" applyAlignment="1">
      <alignment horizontal="center"/>
    </xf>
    <xf numFmtId="0" fontId="30" fillId="0" borderId="54" xfId="0" applyFont="1" applyBorder="1"/>
    <xf numFmtId="0" fontId="8" fillId="0" borderId="31" xfId="0" applyFont="1" applyBorder="1"/>
    <xf numFmtId="43" fontId="8" fillId="0" borderId="0" xfId="1" applyFont="1" applyFill="1" applyBorder="1" applyAlignment="1">
      <alignment vertical="center"/>
    </xf>
    <xf numFmtId="14" fontId="8" fillId="0" borderId="30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/>
    <xf numFmtId="43" fontId="8" fillId="0" borderId="5" xfId="1" applyFont="1" applyBorder="1"/>
    <xf numFmtId="14" fontId="8" fillId="0" borderId="6" xfId="0" applyNumberFormat="1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3" xfId="0" applyFont="1" applyBorder="1"/>
    <xf numFmtId="43" fontId="8" fillId="0" borderId="13" xfId="1" applyFont="1" applyBorder="1"/>
    <xf numFmtId="0" fontId="6" fillId="0" borderId="68" xfId="0" applyFont="1" applyBorder="1"/>
    <xf numFmtId="165" fontId="8" fillId="0" borderId="5" xfId="14" applyNumberFormat="1" applyFont="1" applyBorder="1" applyAlignment="1">
      <alignment horizontal="center"/>
    </xf>
    <xf numFmtId="14" fontId="8" fillId="0" borderId="5" xfId="0" applyNumberFormat="1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0" xfId="0" applyFont="1" applyBorder="1"/>
    <xf numFmtId="0" fontId="8" fillId="0" borderId="15" xfId="0" applyFont="1" applyBorder="1" applyAlignment="1">
      <alignment horizontal="center"/>
    </xf>
    <xf numFmtId="14" fontId="8" fillId="2" borderId="6" xfId="0" applyNumberFormat="1" applyFont="1" applyFill="1" applyBorder="1" applyAlignment="1">
      <alignment horizontal="center"/>
    </xf>
    <xf numFmtId="43" fontId="8" fillId="2" borderId="6" xfId="1" applyFont="1" applyFill="1" applyBorder="1"/>
    <xf numFmtId="0" fontId="8" fillId="0" borderId="6" xfId="14" applyFont="1" applyBorder="1" applyAlignment="1">
      <alignment horizontal="center" vertical="center"/>
    </xf>
    <xf numFmtId="0" fontId="8" fillId="0" borderId="31" xfId="0" quotePrefix="1" applyFont="1" applyBorder="1"/>
    <xf numFmtId="0" fontId="8" fillId="0" borderId="6" xfId="0" applyFont="1" applyBorder="1"/>
    <xf numFmtId="166" fontId="6" fillId="0" borderId="5" xfId="1" applyNumberFormat="1" applyFont="1" applyBorder="1"/>
    <xf numFmtId="0" fontId="6" fillId="0" borderId="70" xfId="0" applyFont="1" applyBorder="1"/>
    <xf numFmtId="166" fontId="6" fillId="0" borderId="15" xfId="1" applyNumberFormat="1" applyFont="1" applyBorder="1"/>
    <xf numFmtId="166" fontId="8" fillId="0" borderId="0" xfId="1" applyNumberFormat="1" applyFont="1" applyFill="1"/>
    <xf numFmtId="166" fontId="7" fillId="0" borderId="0" xfId="1" applyNumberFormat="1" applyFont="1" applyAlignment="1">
      <alignment horizontal="center"/>
    </xf>
    <xf numFmtId="166" fontId="7" fillId="0" borderId="50" xfId="1" applyNumberFormat="1" applyFont="1" applyFill="1" applyBorder="1" applyAlignment="1">
      <alignment horizontal="center"/>
    </xf>
    <xf numFmtId="166" fontId="8" fillId="0" borderId="0" xfId="1" applyNumberFormat="1" applyFont="1"/>
    <xf numFmtId="166" fontId="39" fillId="0" borderId="12" xfId="1" applyNumberFormat="1" applyFont="1" applyBorder="1"/>
    <xf numFmtId="206" fontId="7" fillId="0" borderId="0" xfId="14" applyNumberFormat="1" applyFont="1" applyAlignment="1">
      <alignment horizontal="center" vertical="center"/>
    </xf>
    <xf numFmtId="206" fontId="7" fillId="0" borderId="49" xfId="14" applyNumberFormat="1" applyFont="1" applyBorder="1" applyAlignment="1">
      <alignment horizontal="center"/>
    </xf>
    <xf numFmtId="206" fontId="8" fillId="0" borderId="0" xfId="14" applyNumberFormat="1" applyFont="1" applyAlignment="1">
      <alignment horizontal="center"/>
    </xf>
    <xf numFmtId="206" fontId="8" fillId="0" borderId="0" xfId="14" applyNumberFormat="1" applyFont="1" applyAlignment="1">
      <alignment horizontal="center" vertical="center"/>
    </xf>
    <xf numFmtId="0" fontId="6" fillId="0" borderId="54" xfId="0" applyFont="1" applyBorder="1" applyAlignment="1">
      <alignment horizontal="center"/>
    </xf>
    <xf numFmtId="0" fontId="173" fillId="0" borderId="0" xfId="14" applyFont="1" applyAlignment="1">
      <alignment horizontal="center"/>
    </xf>
    <xf numFmtId="165" fontId="173" fillId="0" borderId="0" xfId="14" applyNumberFormat="1" applyFont="1"/>
    <xf numFmtId="0" fontId="173" fillId="0" borderId="0" xfId="14" applyFont="1"/>
    <xf numFmtId="49" fontId="174" fillId="0" borderId="0" xfId="14" applyNumberFormat="1" applyFont="1"/>
    <xf numFmtId="49" fontId="175" fillId="0" borderId="0" xfId="14" applyNumberFormat="1" applyFont="1"/>
    <xf numFmtId="0" fontId="173" fillId="0" borderId="4" xfId="14" applyFont="1" applyBorder="1" applyAlignment="1">
      <alignment horizontal="center"/>
    </xf>
    <xf numFmtId="0" fontId="173" fillId="0" borderId="1" xfId="14" applyFont="1" applyBorder="1" applyAlignment="1">
      <alignment horizontal="center"/>
    </xf>
    <xf numFmtId="43" fontId="173" fillId="0" borderId="2" xfId="6" applyFont="1" applyFill="1" applyBorder="1" applyAlignment="1">
      <alignment horizontal="center"/>
    </xf>
    <xf numFmtId="0" fontId="176" fillId="0" borderId="0" xfId="0" applyFont="1"/>
    <xf numFmtId="0" fontId="176" fillId="0" borderId="0" xfId="14" applyFont="1"/>
    <xf numFmtId="43" fontId="176" fillId="0" borderId="0" xfId="14" applyNumberFormat="1" applyFont="1"/>
    <xf numFmtId="14" fontId="176" fillId="2" borderId="5" xfId="0" quotePrefix="1" applyNumberFormat="1" applyFont="1" applyFill="1" applyBorder="1" applyAlignment="1">
      <alignment horizontal="center"/>
    </xf>
    <xf numFmtId="0" fontId="176" fillId="2" borderId="5" xfId="0" quotePrefix="1" applyFont="1" applyFill="1" applyBorder="1" applyAlignment="1">
      <alignment horizontal="center"/>
    </xf>
    <xf numFmtId="0" fontId="176" fillId="2" borderId="5" xfId="0" quotePrefix="1" applyFont="1" applyFill="1" applyBorder="1" applyAlignment="1">
      <alignment horizontal="left"/>
    </xf>
    <xf numFmtId="0" fontId="176" fillId="0" borderId="6" xfId="0" quotePrefix="1" applyFont="1" applyBorder="1" applyAlignment="1">
      <alignment horizontal="center"/>
    </xf>
    <xf numFmtId="0" fontId="176" fillId="0" borderId="6" xfId="0" quotePrefix="1" applyFont="1" applyBorder="1"/>
    <xf numFmtId="43" fontId="176" fillId="0" borderId="6" xfId="1" quotePrefix="1" applyFont="1" applyFill="1" applyBorder="1"/>
    <xf numFmtId="165" fontId="176" fillId="0" borderId="0" xfId="14" applyNumberFormat="1" applyFont="1"/>
    <xf numFmtId="43" fontId="176" fillId="0" borderId="0" xfId="6" applyFont="1" applyFill="1"/>
    <xf numFmtId="164" fontId="176" fillId="0" borderId="3" xfId="14" applyNumberFormat="1" applyFont="1" applyBorder="1"/>
    <xf numFmtId="0" fontId="176" fillId="0" borderId="0" xfId="14" applyFont="1" applyAlignment="1">
      <alignment horizontal="center"/>
    </xf>
    <xf numFmtId="0" fontId="176" fillId="0" borderId="0" xfId="14" applyFont="1" applyAlignment="1">
      <alignment horizontal="right"/>
    </xf>
    <xf numFmtId="43" fontId="176" fillId="0" borderId="0" xfId="1" applyFont="1" applyFill="1"/>
    <xf numFmtId="0" fontId="176" fillId="0" borderId="10" xfId="0" applyFont="1" applyBorder="1"/>
    <xf numFmtId="14" fontId="176" fillId="0" borderId="5" xfId="0" applyNumberFormat="1" applyFont="1" applyBorder="1" applyAlignment="1">
      <alignment horizontal="center"/>
    </xf>
    <xf numFmtId="0" fontId="176" fillId="0" borderId="5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77" fillId="0" borderId="0" xfId="0" applyFont="1" applyAlignment="1">
      <alignment horizontal="left" vertical="center"/>
    </xf>
    <xf numFmtId="0" fontId="173" fillId="0" borderId="0" xfId="14" applyFont="1" applyAlignment="1">
      <alignment horizontal="center" vertical="center"/>
    </xf>
    <xf numFmtId="165" fontId="173" fillId="0" borderId="4" xfId="14" applyNumberFormat="1" applyFont="1" applyBorder="1" applyAlignment="1">
      <alignment horizontal="center"/>
    </xf>
    <xf numFmtId="0" fontId="176" fillId="0" borderId="0" xfId="0" quotePrefix="1" applyFont="1"/>
    <xf numFmtId="165" fontId="176" fillId="0" borderId="5" xfId="0" quotePrefix="1" applyNumberFormat="1" applyFont="1" applyBorder="1" applyAlignment="1">
      <alignment horizontal="center"/>
    </xf>
    <xf numFmtId="0" fontId="176" fillId="0" borderId="5" xfId="0" quotePrefix="1" applyFont="1" applyBorder="1" applyAlignment="1">
      <alignment horizontal="center"/>
    </xf>
    <xf numFmtId="0" fontId="176" fillId="0" borderId="5" xfId="0" quotePrefix="1" applyFont="1" applyBorder="1"/>
    <xf numFmtId="43" fontId="176" fillId="0" borderId="5" xfId="6" quotePrefix="1" applyFont="1" applyFill="1" applyBorder="1"/>
    <xf numFmtId="165" fontId="176" fillId="0" borderId="6" xfId="0" quotePrefix="1" applyNumberFormat="1" applyFont="1" applyBorder="1" applyAlignment="1">
      <alignment horizontal="center"/>
    </xf>
    <xf numFmtId="165" fontId="176" fillId="0" borderId="0" xfId="14" applyNumberFormat="1" applyFont="1" applyAlignment="1">
      <alignment horizontal="center"/>
    </xf>
    <xf numFmtId="0" fontId="176" fillId="0" borderId="0" xfId="14" applyFont="1" applyAlignment="1">
      <alignment horizontal="center" vertical="center"/>
    </xf>
    <xf numFmtId="43" fontId="15" fillId="0" borderId="10" xfId="1" applyFont="1" applyBorder="1"/>
    <xf numFmtId="0" fontId="15" fillId="0" borderId="0" xfId="0" applyFont="1"/>
    <xf numFmtId="0" fontId="173" fillId="0" borderId="0" xfId="14" applyFont="1" applyAlignment="1">
      <alignment horizontal="center"/>
    </xf>
    <xf numFmtId="0" fontId="176" fillId="0" borderId="16" xfId="14" applyFont="1" applyBorder="1" applyAlignment="1">
      <alignment horizontal="center"/>
    </xf>
    <xf numFmtId="0" fontId="176" fillId="0" borderId="8" xfId="14" applyFont="1" applyBorder="1" applyAlignment="1">
      <alignment horizontal="center"/>
    </xf>
    <xf numFmtId="0" fontId="176" fillId="0" borderId="17" xfId="14" applyFont="1" applyBorder="1" applyAlignment="1">
      <alignment horizontal="center"/>
    </xf>
    <xf numFmtId="0" fontId="7" fillId="0" borderId="0" xfId="14" applyFont="1" applyAlignment="1">
      <alignment horizontal="center"/>
    </xf>
    <xf numFmtId="0" fontId="8" fillId="0" borderId="16" xfId="14" applyFont="1" applyBorder="1" applyAlignment="1">
      <alignment horizontal="center"/>
    </xf>
    <xf numFmtId="0" fontId="8" fillId="0" borderId="8" xfId="14" applyFont="1" applyBorder="1" applyAlignment="1">
      <alignment horizontal="center"/>
    </xf>
    <xf numFmtId="0" fontId="8" fillId="0" borderId="17" xfId="14" applyFont="1" applyBorder="1" applyAlignment="1">
      <alignment horizontal="center"/>
    </xf>
    <xf numFmtId="0" fontId="8" fillId="0" borderId="51" xfId="14" applyFont="1" applyBorder="1" applyAlignment="1">
      <alignment horizontal="center"/>
    </xf>
    <xf numFmtId="0" fontId="8" fillId="0" borderId="14" xfId="14" applyFont="1" applyBorder="1" applyAlignment="1">
      <alignment horizontal="center"/>
    </xf>
    <xf numFmtId="0" fontId="8" fillId="0" borderId="52" xfId="14" applyFont="1" applyBorder="1" applyAlignment="1">
      <alignment horizontal="center"/>
    </xf>
    <xf numFmtId="0" fontId="31" fillId="0" borderId="0" xfId="14" applyFont="1" applyAlignment="1">
      <alignment horizontal="center"/>
    </xf>
    <xf numFmtId="0" fontId="34" fillId="0" borderId="51" xfId="14" applyFont="1" applyBorder="1" applyAlignment="1">
      <alignment horizontal="center"/>
    </xf>
    <xf numFmtId="0" fontId="34" fillId="0" borderId="14" xfId="14" applyFont="1" applyBorder="1" applyAlignment="1">
      <alignment horizontal="center"/>
    </xf>
    <xf numFmtId="0" fontId="34" fillId="0" borderId="52" xfId="14" applyFont="1" applyBorder="1" applyAlignment="1">
      <alignment horizontal="center"/>
    </xf>
    <xf numFmtId="165" fontId="176" fillId="0" borderId="48" xfId="0" quotePrefix="1" applyNumberFormat="1" applyFont="1" applyBorder="1" applyAlignment="1">
      <alignment horizontal="center"/>
    </xf>
    <xf numFmtId="0" fontId="176" fillId="0" borderId="48" xfId="0" quotePrefix="1" applyFont="1" applyBorder="1" applyAlignment="1">
      <alignment horizontal="center"/>
    </xf>
    <xf numFmtId="0" fontId="176" fillId="0" borderId="48" xfId="0" quotePrefix="1" applyFont="1" applyBorder="1"/>
    <xf numFmtId="43" fontId="176" fillId="0" borderId="48" xfId="6" quotePrefix="1" applyFont="1" applyFill="1" applyBorder="1"/>
    <xf numFmtId="43" fontId="7" fillId="0" borderId="0" xfId="1" applyFont="1" applyAlignment="1">
      <alignment horizontal="center"/>
    </xf>
    <xf numFmtId="43" fontId="7" fillId="0" borderId="2" xfId="1" applyFont="1" applyFill="1" applyBorder="1" applyAlignment="1">
      <alignment horizontal="center"/>
    </xf>
    <xf numFmtId="43" fontId="7" fillId="0" borderId="10" xfId="1" applyFont="1" applyFill="1" applyBorder="1" applyAlignment="1">
      <alignment horizontal="center"/>
    </xf>
    <xf numFmtId="43" fontId="7" fillId="0" borderId="15" xfId="1" applyFont="1" applyFill="1" applyBorder="1" applyAlignment="1">
      <alignment horizontal="center"/>
    </xf>
    <xf numFmtId="43" fontId="8" fillId="0" borderId="5" xfId="1" quotePrefix="1" applyFont="1" applyFill="1" applyBorder="1"/>
    <xf numFmtId="43" fontId="8" fillId="0" borderId="3" xfId="1" applyFont="1" applyBorder="1"/>
    <xf numFmtId="43" fontId="8" fillId="0" borderId="0" xfId="1" applyFont="1"/>
    <xf numFmtId="164" fontId="8" fillId="0" borderId="5" xfId="1" quotePrefix="1" applyNumberFormat="1" applyFont="1" applyFill="1" applyBorder="1"/>
    <xf numFmtId="165" fontId="8" fillId="0" borderId="10" xfId="14" applyNumberFormat="1" applyFont="1" applyBorder="1" applyAlignment="1">
      <alignment horizontal="center"/>
    </xf>
    <xf numFmtId="0" fontId="8" fillId="0" borderId="10" xfId="14" applyFont="1" applyBorder="1" applyAlignment="1">
      <alignment horizontal="center"/>
    </xf>
    <xf numFmtId="165" fontId="8" fillId="0" borderId="15" xfId="14" applyNumberFormat="1" applyFont="1" applyBorder="1" applyAlignment="1">
      <alignment horizontal="center"/>
    </xf>
    <xf numFmtId="0" fontId="8" fillId="0" borderId="10" xfId="14" applyFont="1" applyBorder="1" applyAlignment="1">
      <alignment horizontal="left"/>
    </xf>
    <xf numFmtId="0" fontId="8" fillId="0" borderId="15" xfId="14" applyFont="1" applyBorder="1" applyAlignment="1">
      <alignment horizontal="left"/>
    </xf>
    <xf numFmtId="14" fontId="6" fillId="0" borderId="69" xfId="0" applyNumberFormat="1" applyFont="1" applyBorder="1" applyAlignment="1">
      <alignment horizontal="center"/>
    </xf>
    <xf numFmtId="14" fontId="6" fillId="0" borderId="62" xfId="0" applyNumberFormat="1" applyFont="1" applyBorder="1" applyAlignment="1">
      <alignment horizontal="center"/>
    </xf>
    <xf numFmtId="14" fontId="6" fillId="0" borderId="55" xfId="0" applyNumberFormat="1" applyFont="1" applyBorder="1" applyAlignment="1">
      <alignment horizontal="center"/>
    </xf>
    <xf numFmtId="209" fontId="8" fillId="0" borderId="3" xfId="1" applyNumberFormat="1" applyFont="1" applyBorder="1"/>
    <xf numFmtId="209" fontId="8" fillId="0" borderId="0" xfId="1" applyNumberFormat="1" applyFont="1" applyFill="1"/>
    <xf numFmtId="14" fontId="8" fillId="0" borderId="70" xfId="0" applyNumberFormat="1" applyFont="1" applyBorder="1" applyAlignment="1">
      <alignment horizontal="center"/>
    </xf>
    <xf numFmtId="0" fontId="8" fillId="0" borderId="15" xfId="0" applyFont="1" applyBorder="1"/>
    <xf numFmtId="166" fontId="7" fillId="0" borderId="0" xfId="14" applyNumberFormat="1" applyFont="1" applyAlignment="1">
      <alignment horizontal="center"/>
    </xf>
    <xf numFmtId="166" fontId="7" fillId="0" borderId="2" xfId="6" applyNumberFormat="1" applyFont="1" applyFill="1" applyBorder="1" applyAlignment="1">
      <alignment horizontal="center"/>
    </xf>
    <xf numFmtId="166" fontId="8" fillId="0" borderId="5" xfId="1" quotePrefix="1" applyNumberFormat="1" applyFont="1" applyBorder="1"/>
    <xf numFmtId="166" fontId="8" fillId="0" borderId="6" xfId="1" quotePrefix="1" applyNumberFormat="1" applyFont="1" applyFill="1" applyBorder="1"/>
    <xf numFmtId="166" fontId="8" fillId="0" borderId="3" xfId="14" applyNumberFormat="1" applyFont="1" applyBorder="1"/>
    <xf numFmtId="166" fontId="8" fillId="0" borderId="0" xfId="6" applyNumberFormat="1" applyFont="1" applyFill="1"/>
    <xf numFmtId="166" fontId="0" fillId="0" borderId="0" xfId="0" applyNumberFormat="1"/>
    <xf numFmtId="14" fontId="8" fillId="0" borderId="10" xfId="0" applyNumberFormat="1" applyFont="1" applyBorder="1"/>
    <xf numFmtId="43" fontId="8" fillId="0" borderId="10" xfId="1" applyFont="1" applyBorder="1"/>
    <xf numFmtId="14" fontId="8" fillId="0" borderId="5" xfId="0" applyNumberFormat="1" applyFont="1" applyBorder="1"/>
    <xf numFmtId="14" fontId="8" fillId="0" borderId="6" xfId="0" applyNumberFormat="1" applyFont="1" applyBorder="1"/>
    <xf numFmtId="0" fontId="8" fillId="0" borderId="6" xfId="14" applyFont="1" applyBorder="1"/>
    <xf numFmtId="14" fontId="8" fillId="0" borderId="10" xfId="0" applyNumberFormat="1" applyFont="1" applyBorder="1" applyAlignment="1">
      <alignment horizontal="center"/>
    </xf>
    <xf numFmtId="43" fontId="15" fillId="0" borderId="5" xfId="1" applyFont="1" applyBorder="1"/>
    <xf numFmtId="0" fontId="8" fillId="2" borderId="6" xfId="0" applyFont="1" applyFill="1" applyBorder="1" applyAlignment="1">
      <alignment horizontal="center"/>
    </xf>
    <xf numFmtId="0" fontId="8" fillId="2" borderId="6" xfId="0" applyFont="1" applyFill="1" applyBorder="1"/>
    <xf numFmtId="165" fontId="7" fillId="0" borderId="11" xfId="14" applyNumberFormat="1" applyFont="1" applyBorder="1" applyAlignment="1">
      <alignment horizontal="center"/>
    </xf>
    <xf numFmtId="0" fontId="7" fillId="0" borderId="11" xfId="14" applyFont="1" applyBorder="1" applyAlignment="1">
      <alignment horizontal="center"/>
    </xf>
    <xf numFmtId="43" fontId="7" fillId="0" borderId="11" xfId="6" applyFont="1" applyFill="1" applyBorder="1" applyAlignment="1">
      <alignment horizontal="center"/>
    </xf>
    <xf numFmtId="0" fontId="8" fillId="0" borderId="5" xfId="14" applyFont="1" applyBorder="1" applyAlignment="1">
      <alignment horizontal="left"/>
    </xf>
    <xf numFmtId="43" fontId="8" fillId="0" borderId="5" xfId="1" applyFont="1" applyBorder="1" applyAlignment="1">
      <alignment horizontal="center"/>
    </xf>
    <xf numFmtId="43" fontId="8" fillId="60" borderId="5" xfId="1" applyFont="1" applyFill="1" applyBorder="1" applyAlignment="1">
      <alignment horizontal="center"/>
    </xf>
    <xf numFmtId="0" fontId="8" fillId="0" borderId="0" xfId="0" applyFont="1" applyBorder="1"/>
    <xf numFmtId="43" fontId="30" fillId="0" borderId="10" xfId="1" applyFont="1" applyBorder="1"/>
    <xf numFmtId="14" fontId="30" fillId="0" borderId="5" xfId="0" applyNumberFormat="1" applyFont="1" applyBorder="1"/>
    <xf numFmtId="0" fontId="30" fillId="0" borderId="5" xfId="0" applyFont="1" applyBorder="1"/>
    <xf numFmtId="43" fontId="30" fillId="0" borderId="5" xfId="1" applyFont="1" applyBorder="1"/>
    <xf numFmtId="0" fontId="8" fillId="0" borderId="6" xfId="0" applyFont="1" applyBorder="1" applyAlignment="1">
      <alignment horizontal="center"/>
    </xf>
    <xf numFmtId="43" fontId="8" fillId="0" borderId="6" xfId="1" applyFont="1" applyBorder="1"/>
    <xf numFmtId="14" fontId="30" fillId="0" borderId="5" xfId="0" applyNumberFormat="1" applyFont="1" applyBorder="1" applyAlignment="1">
      <alignment horizontal="right"/>
    </xf>
    <xf numFmtId="14" fontId="30" fillId="0" borderId="71" xfId="0" applyNumberFormat="1" applyFont="1" applyBorder="1" applyAlignment="1">
      <alignment horizontal="center"/>
    </xf>
    <xf numFmtId="164" fontId="30" fillId="0" borderId="48" xfId="1" applyNumberFormat="1" applyFont="1" applyBorder="1"/>
    <xf numFmtId="0" fontId="176" fillId="0" borderId="5" xfId="0" applyFont="1" applyBorder="1"/>
    <xf numFmtId="14" fontId="176" fillId="0" borderId="5" xfId="0" applyNumberFormat="1" applyFont="1" applyBorder="1"/>
    <xf numFmtId="209" fontId="176" fillId="0" borderId="5" xfId="0" applyNumberFormat="1" applyFont="1" applyBorder="1"/>
    <xf numFmtId="209" fontId="176" fillId="0" borderId="5" xfId="1" applyNumberFormat="1" applyFont="1" applyBorder="1"/>
    <xf numFmtId="209" fontId="176" fillId="2" borderId="5" xfId="1" quotePrefix="1" applyNumberFormat="1" applyFont="1" applyFill="1" applyBorder="1"/>
    <xf numFmtId="209" fontId="176" fillId="0" borderId="6" xfId="1" quotePrefix="1" applyNumberFormat="1" applyFont="1" applyFill="1" applyBorder="1"/>
    <xf numFmtId="0" fontId="176" fillId="0" borderId="10" xfId="0" applyFont="1" applyBorder="1" applyAlignment="1">
      <alignment horizontal="center"/>
    </xf>
    <xf numFmtId="209" fontId="176" fillId="0" borderId="10" xfId="431" applyNumberFormat="1" applyFont="1" applyBorder="1"/>
  </cellXfs>
  <cellStyles count="1195">
    <cellStyle name="??" xfId="458" xr:uid="{EFDECB5D-571B-4EF5-A59D-022EA159A5BF}"/>
    <cellStyle name="?? - Style1" xfId="459" xr:uid="{469BDB62-033E-49E7-B577-3051C2FDEA3C}"/>
    <cellStyle name="?? [0] - Style2" xfId="460" xr:uid="{76B58A7E-97C4-47B8-8168-C573CF3CF76C}"/>
    <cellStyle name="?? [0]_PERSONAL" xfId="461" xr:uid="{7C46F80B-B857-4EB7-8F87-4B44A6D583AC}"/>
    <cellStyle name="?????? - Style3" xfId="462" xr:uid="{C4D465F5-ADB3-4069-A46E-F7E783E68A7E}"/>
    <cellStyle name="?????? - Style4" xfId="463" xr:uid="{685C5005-A081-4E2A-A733-CACFD35F0CA6}"/>
    <cellStyle name="??????????????????? [0]_PERSONAL" xfId="464" xr:uid="{FAE1CE78-D876-4A21-B128-901470F2A27B}"/>
    <cellStyle name="???????????????????_PERSONAL" xfId="465" xr:uid="{51ED4461-FFBD-4A3A-8A09-F4E6357C2DC9}"/>
    <cellStyle name="????_P - Style5" xfId="466" xr:uid="{724741C9-6538-4387-BCFC-690F52371C47}"/>
    <cellStyle name="??_PER - Style6" xfId="467" xr:uid="{7B46FAEC-3A84-4DA6-AB6B-E54A7E840005}"/>
    <cellStyle name="_Expense" xfId="468" xr:uid="{DE694A88-5C51-43AF-95A3-3F888F37F899}"/>
    <cellStyle name="0,0_x000d__x000a_NA_x000d__x000a_" xfId="469" xr:uid="{6F99C4D5-098E-4D5F-B870-8FC04FF266BE}"/>
    <cellStyle name="20% - Accent1 10" xfId="1148" xr:uid="{8A7E2710-6838-4237-9911-60E1ED04B3B4}"/>
    <cellStyle name="20% - Accent1 11" xfId="89" xr:uid="{397F8CD0-13B1-4575-B6AB-25A7B1491293}"/>
    <cellStyle name="20% - Accent1 2" xfId="165" xr:uid="{E642E79D-6C18-4479-BF95-46046115716B}"/>
    <cellStyle name="20% - Accent1 2 2" xfId="166" xr:uid="{5597EC2C-A20B-456F-B5B0-B26FE68DAD0D}"/>
    <cellStyle name="20% - Accent1 2 3" xfId="439" xr:uid="{900AA824-C2AC-4D3B-BAC7-5929152E8683}"/>
    <cellStyle name="20% - Accent1 2 4" xfId="470" xr:uid="{359A48D5-5F79-4028-9E94-2003499DA6E5}"/>
    <cellStyle name="20% - Accent1 2 5" xfId="1172" xr:uid="{D43C0492-9A3F-4E9E-87C7-E798667E8AFF}"/>
    <cellStyle name="20% - Accent1 3" xfId="167" xr:uid="{B057CCFB-6D40-4334-9852-5FBF3C54F4EC}"/>
    <cellStyle name="20% - Accent1 3 2" xfId="471" xr:uid="{56F507DD-8E4C-42B4-A723-6FA251C4A70B}"/>
    <cellStyle name="20% - Accent1 4" xfId="168" xr:uid="{C52D5795-EA95-40B7-9516-4B3A1520B8C7}"/>
    <cellStyle name="20% - Accent1 4 2" xfId="472" xr:uid="{1F39FA94-B22B-4D17-94EB-6CED2C93D475}"/>
    <cellStyle name="20% - Accent1 5" xfId="169" xr:uid="{D3A0871F-E691-4FB2-BAE1-70E17307AFE7}"/>
    <cellStyle name="20% - Accent1 5 2" xfId="473" xr:uid="{D6E5C4FF-4FC2-4F22-A7EC-262A57EA92F5}"/>
    <cellStyle name="20% - Accent1 6" xfId="170" xr:uid="{240315F1-EF58-41DB-88DC-6C1E27F735C0}"/>
    <cellStyle name="20% - Accent1 6 2" xfId="474" xr:uid="{1227D0AF-CEFE-4F38-903F-BF6C85240492}"/>
    <cellStyle name="20% - Accent1 7" xfId="171" xr:uid="{D85EB4DC-8A06-41E6-8ED2-5158A77CF771}"/>
    <cellStyle name="20% - Accent1 7 2" xfId="475" xr:uid="{407CE046-8710-4C20-AFEC-F66F3A19AD97}"/>
    <cellStyle name="20% - Accent1 8" xfId="476" xr:uid="{58C5D881-3180-4B74-8E0E-7F7B0D6F42F1}"/>
    <cellStyle name="20% - Accent1 9" xfId="477" xr:uid="{B0F108A3-9ECB-4C48-82EE-97DFE2FED52D}"/>
    <cellStyle name="20% - Accent2 10" xfId="1152" xr:uid="{904A6DF7-C6E3-44E2-B469-0CADD88B158E}"/>
    <cellStyle name="20% - Accent2 11" xfId="93" xr:uid="{2C1430A7-0459-4C98-AB63-03846868C598}"/>
    <cellStyle name="20% - Accent2 2" xfId="172" xr:uid="{CE0F0126-91E0-40EE-9860-27C694B68723}"/>
    <cellStyle name="20% - Accent2 2 2" xfId="173" xr:uid="{B4AD236B-06C9-4B10-A97D-8368584CD351}"/>
    <cellStyle name="20% - Accent2 2 3" xfId="440" xr:uid="{33667E91-DEC4-4460-8237-C830906E6823}"/>
    <cellStyle name="20% - Accent2 2 4" xfId="478" xr:uid="{402843DB-03DD-424F-A0C1-FB8BBF2FAB97}"/>
    <cellStyle name="20% - Accent2 2 5" xfId="1174" xr:uid="{5BE652C0-F1E8-436E-823B-E69091BA2689}"/>
    <cellStyle name="20% - Accent2 3" xfId="174" xr:uid="{190C2B89-41A7-4C4E-A0A8-F727CF0746B7}"/>
    <cellStyle name="20% - Accent2 3 2" xfId="479" xr:uid="{A5B4D5AE-D5AA-468F-B2E2-7BA42E053633}"/>
    <cellStyle name="20% - Accent2 4" xfId="175" xr:uid="{8245F3E0-CBDB-4006-9141-6CE6A8DC97C0}"/>
    <cellStyle name="20% - Accent2 4 2" xfId="480" xr:uid="{80744827-80A0-48E6-B247-3BBEFF863663}"/>
    <cellStyle name="20% - Accent2 5" xfId="176" xr:uid="{0587DB62-63CD-4B90-A389-8EE0606BF713}"/>
    <cellStyle name="20% - Accent2 5 2" xfId="481" xr:uid="{B6C54D52-BEA2-455F-9E42-619702BF242E}"/>
    <cellStyle name="20% - Accent2 6" xfId="177" xr:uid="{30116B74-C10F-4DB8-85FA-554F97F7A5E6}"/>
    <cellStyle name="20% - Accent2 6 2" xfId="482" xr:uid="{647F741E-00F8-46B8-83DF-4002AAF12F99}"/>
    <cellStyle name="20% - Accent2 7" xfId="178" xr:uid="{40A092F3-617F-4F00-92DB-799CE4D4DD1B}"/>
    <cellStyle name="20% - Accent2 7 2" xfId="483" xr:uid="{2033B1AB-C079-45DC-B952-590F05A42189}"/>
    <cellStyle name="20% - Accent2 8" xfId="484" xr:uid="{CC6FCE1C-0F80-4217-83FA-3B93F2FE8CC6}"/>
    <cellStyle name="20% - Accent2 9" xfId="485" xr:uid="{21CCCEC1-40DE-4DF5-B531-94FE6FB8059D}"/>
    <cellStyle name="20% - Accent3 10" xfId="1156" xr:uid="{B215A5FF-6538-4543-88D0-0651A8BD1F5C}"/>
    <cellStyle name="20% - Accent3 11" xfId="97" xr:uid="{31FEAAAA-B87A-42CE-986A-51BB6AF697E7}"/>
    <cellStyle name="20% - Accent3 2" xfId="179" xr:uid="{88BB7E8B-477B-45C2-B5F7-38D73908668F}"/>
    <cellStyle name="20% - Accent3 2 2" xfId="180" xr:uid="{D2088EA8-CD8E-42CE-98F3-5A004413560F}"/>
    <cellStyle name="20% - Accent3 2 3" xfId="441" xr:uid="{1F4B4965-24DC-49F0-8A8F-ADB811D705AD}"/>
    <cellStyle name="20% - Accent3 2 4" xfId="486" xr:uid="{C6159F84-0F7E-42A6-9117-9FCA6F6A6696}"/>
    <cellStyle name="20% - Accent3 2 5" xfId="1176" xr:uid="{AAED6525-87F9-4EAA-B5F1-18A61329A24B}"/>
    <cellStyle name="20% - Accent3 3" xfId="181" xr:uid="{9581E043-3580-4987-893B-41ADDB49F894}"/>
    <cellStyle name="20% - Accent3 3 2" xfId="487" xr:uid="{3C5C8052-5159-49C2-A9F8-0C05386AF31B}"/>
    <cellStyle name="20% - Accent3 4" xfId="182" xr:uid="{2B10E63D-23FC-4D70-AE96-60E84250E523}"/>
    <cellStyle name="20% - Accent3 4 2" xfId="488" xr:uid="{E8A5D2FB-382D-49B2-97D2-1A2B3E0C8C75}"/>
    <cellStyle name="20% - Accent3 5" xfId="183" xr:uid="{3FD53372-FE74-40B0-A1EF-C2342E1AA0AA}"/>
    <cellStyle name="20% - Accent3 5 2" xfId="489" xr:uid="{5355D9BE-75C0-47C3-957D-F4A9949EA4FD}"/>
    <cellStyle name="20% - Accent3 6" xfId="184" xr:uid="{FDD36C99-2331-4844-8635-D3A05CAB8177}"/>
    <cellStyle name="20% - Accent3 6 2" xfId="490" xr:uid="{2AD7C3AD-13E9-441B-A56D-0B04BF14310D}"/>
    <cellStyle name="20% - Accent3 7" xfId="185" xr:uid="{2B48114B-B3AD-48AA-B205-BBFA8EB4BDD9}"/>
    <cellStyle name="20% - Accent3 7 2" xfId="491" xr:uid="{3B91BED1-A90F-4699-A776-C2530FB5F0C0}"/>
    <cellStyle name="20% - Accent3 8" xfId="492" xr:uid="{91C3163D-2EE5-4B88-BE5F-78A53A470849}"/>
    <cellStyle name="20% - Accent3 9" xfId="493" xr:uid="{24B67D81-5D59-4E2C-A703-2694ADA41646}"/>
    <cellStyle name="20% - Accent4 10" xfId="1160" xr:uid="{F13A3555-8B77-4719-AC10-6A93824558F7}"/>
    <cellStyle name="20% - Accent4 11" xfId="101" xr:uid="{9B394DD1-E695-4E79-BD8A-23BC9DB06419}"/>
    <cellStyle name="20% - Accent4 2" xfId="186" xr:uid="{6D6D4561-E9E3-4281-BBEB-FB17846BCCA9}"/>
    <cellStyle name="20% - Accent4 2 2" xfId="187" xr:uid="{09C32098-202D-460F-BB57-F57AC67178C7}"/>
    <cellStyle name="20% - Accent4 2 3" xfId="442" xr:uid="{5A2A8FE8-5558-46CD-8AE8-B6F56EE3C859}"/>
    <cellStyle name="20% - Accent4 2 4" xfId="494" xr:uid="{20C3ED16-92B4-4596-BC3F-BF459B3DD5F7}"/>
    <cellStyle name="20% - Accent4 2 5" xfId="1178" xr:uid="{1F4A81C8-6333-4EE4-9A45-8009816EB092}"/>
    <cellStyle name="20% - Accent4 3" xfId="188" xr:uid="{AD4AF755-2514-448C-AAC5-F80591D204FA}"/>
    <cellStyle name="20% - Accent4 3 2" xfId="495" xr:uid="{23236419-9A2E-4E8E-B151-E0F88FC723EF}"/>
    <cellStyle name="20% - Accent4 4" xfId="189" xr:uid="{F182E8BD-D505-44BB-87E7-9C795C6125C5}"/>
    <cellStyle name="20% - Accent4 4 2" xfId="496" xr:uid="{3428F561-3466-4CB7-BB27-548089FD0642}"/>
    <cellStyle name="20% - Accent4 5" xfId="190" xr:uid="{A8E0DD58-4797-48ED-9E8E-1F77A3F66E9B}"/>
    <cellStyle name="20% - Accent4 5 2" xfId="497" xr:uid="{80DE3C17-91F4-4F28-AA61-ADA56DF9FFE0}"/>
    <cellStyle name="20% - Accent4 6" xfId="191" xr:uid="{13435FD2-5239-461D-B0A1-95C5D2A2B95F}"/>
    <cellStyle name="20% - Accent4 6 2" xfId="498" xr:uid="{9ACB9F24-1CBC-4AA0-B44C-F601614F76C4}"/>
    <cellStyle name="20% - Accent4 7" xfId="192" xr:uid="{7FFC60D9-2AB5-437B-8554-906A60738FC5}"/>
    <cellStyle name="20% - Accent4 7 2" xfId="499" xr:uid="{0FDEC03D-9A0C-4EF8-BB8A-0DC1E3A63A58}"/>
    <cellStyle name="20% - Accent4 8" xfId="500" xr:uid="{C16CD032-9F60-4286-B93D-B7B9FB498DC3}"/>
    <cellStyle name="20% - Accent4 9" xfId="501" xr:uid="{13FEAE08-CE98-419B-A146-982107CDC5D9}"/>
    <cellStyle name="20% - Accent5 10" xfId="1164" xr:uid="{0227731F-A19B-4456-9467-D81C8D9FFD9C}"/>
    <cellStyle name="20% - Accent5 11" xfId="105" xr:uid="{2E36DA8A-BF03-4C69-9A36-DDD0F15DDC75}"/>
    <cellStyle name="20% - Accent5 2" xfId="193" xr:uid="{BD0657A1-43F2-4185-B647-A993B89F0DC1}"/>
    <cellStyle name="20% - Accent5 2 2" xfId="194" xr:uid="{D6741D03-3499-418A-AE2B-7164C12BE39A}"/>
    <cellStyle name="20% - Accent5 2 3" xfId="443" xr:uid="{6D96C330-6442-4F9D-B043-D6B7A21D194A}"/>
    <cellStyle name="20% - Accent5 2 4" xfId="502" xr:uid="{FD05DBF3-2624-489E-82AB-652676875AF8}"/>
    <cellStyle name="20% - Accent5 2 5" xfId="1180" xr:uid="{0E784AED-E609-47AD-B42F-73D44A51DDB5}"/>
    <cellStyle name="20% - Accent5 3" xfId="195" xr:uid="{F342A9BB-D1EF-4969-B3F6-C0864CE4E5C2}"/>
    <cellStyle name="20% - Accent5 3 2" xfId="503" xr:uid="{4DCE7575-E087-46F0-B29D-69AF0CCBC2BD}"/>
    <cellStyle name="20% - Accent5 4" xfId="196" xr:uid="{C5D024CE-3CAB-4BDF-9D61-B24655D7273E}"/>
    <cellStyle name="20% - Accent5 4 2" xfId="504" xr:uid="{2C1278BA-3198-4B8A-8F0D-0F10AAC9CB3F}"/>
    <cellStyle name="20% - Accent5 5" xfId="197" xr:uid="{50780506-26A2-496D-891B-3710485FCBFD}"/>
    <cellStyle name="20% - Accent5 5 2" xfId="505" xr:uid="{4C4F4F40-0805-4911-ACEC-B39150DF1A81}"/>
    <cellStyle name="20% - Accent5 6" xfId="198" xr:uid="{6497CA32-CE90-4B87-8B99-4F873DCA698D}"/>
    <cellStyle name="20% - Accent5 6 2" xfId="506" xr:uid="{069A1992-B4DA-4212-A877-D8733E0F1FA1}"/>
    <cellStyle name="20% - Accent5 7" xfId="199" xr:uid="{FC36C69D-D2A7-485D-A27F-F962E90DB217}"/>
    <cellStyle name="20% - Accent5 7 2" xfId="507" xr:uid="{A9D8F31F-FB63-4675-9AB1-2EE261B6D890}"/>
    <cellStyle name="20% - Accent5 8" xfId="508" xr:uid="{A94E9E1C-F7EC-4B1B-8A5E-C9300E23A516}"/>
    <cellStyle name="20% - Accent5 9" xfId="509" xr:uid="{35C02438-DDF0-4F8A-80F0-704C240454F3}"/>
    <cellStyle name="20% - Accent6 10" xfId="1168" xr:uid="{1A8FA9CC-D0B8-4318-BC60-C2A4A97CD375}"/>
    <cellStyle name="20% - Accent6 11" xfId="109" xr:uid="{3A8848B1-F7C9-4180-BE1D-621F718F3126}"/>
    <cellStyle name="20% - Accent6 2" xfId="200" xr:uid="{C218A443-2B55-4D2F-B95B-FC346219E7B9}"/>
    <cellStyle name="20% - Accent6 2 2" xfId="201" xr:uid="{127D0309-67D4-4B8B-A986-3ED61DA36F94}"/>
    <cellStyle name="20% - Accent6 2 3" xfId="444" xr:uid="{C7F13A23-F58F-4D7D-AA70-4BF4E20B34DE}"/>
    <cellStyle name="20% - Accent6 2 4" xfId="510" xr:uid="{17502B3A-A26E-4DFD-98C4-18A6BCF17589}"/>
    <cellStyle name="20% - Accent6 2 5" xfId="1182" xr:uid="{A73294EE-D2A5-40ED-A085-6576A54DA47C}"/>
    <cellStyle name="20% - Accent6 3" xfId="202" xr:uid="{19B652ED-1DAB-4548-998B-C12E53439800}"/>
    <cellStyle name="20% - Accent6 3 2" xfId="511" xr:uid="{C3F3033D-1634-4116-A855-0B1560927853}"/>
    <cellStyle name="20% - Accent6 4" xfId="203" xr:uid="{0AE84456-4CAA-4075-8928-D9F47D26D6AD}"/>
    <cellStyle name="20% - Accent6 4 2" xfId="512" xr:uid="{474AEC79-3B32-43BE-8D22-8230566C94F2}"/>
    <cellStyle name="20% - Accent6 5" xfId="204" xr:uid="{F45A90AB-5D73-4371-AA37-206ABC8B9FF9}"/>
    <cellStyle name="20% - Accent6 5 2" xfId="513" xr:uid="{7E1FE495-DF29-469E-B35C-247B462681CA}"/>
    <cellStyle name="20% - Accent6 6" xfId="205" xr:uid="{4D9FC6EE-C1A5-4FFC-AF97-F1C91DC8C116}"/>
    <cellStyle name="20% - Accent6 6 2" xfId="514" xr:uid="{6F5CD4BC-E4C4-4A91-BA6D-F42CEE2E1F86}"/>
    <cellStyle name="20% - Accent6 7" xfId="206" xr:uid="{58C0890E-3DEB-4FF6-9715-C67010C038BD}"/>
    <cellStyle name="20% - Accent6 7 2" xfId="515" xr:uid="{F180B4F0-B608-4A2A-BDE9-AE03202CA6BB}"/>
    <cellStyle name="20% - Accent6 8" xfId="516" xr:uid="{9127A8B7-8380-491A-BD34-2ECA5E745693}"/>
    <cellStyle name="20% - Accent6 9" xfId="517" xr:uid="{9ED7E15C-0AD9-43EC-A6EB-629A459EF75A}"/>
    <cellStyle name="40% - Accent1 10" xfId="1149" xr:uid="{451B2840-B4BC-42D7-952E-784FFC377E28}"/>
    <cellStyle name="40% - Accent1 11" xfId="90" xr:uid="{0C4A4737-22DD-43A2-87D9-39F27AE040AA}"/>
    <cellStyle name="40% - Accent1 2" xfId="207" xr:uid="{7679F5F4-B52C-4454-BDCE-47D1F546B154}"/>
    <cellStyle name="40% - Accent1 2 2" xfId="208" xr:uid="{A9C1EE51-F3B0-485D-B27E-B5C076E0A650}"/>
    <cellStyle name="40% - Accent1 2 3" xfId="445" xr:uid="{29EAADB8-7A06-4504-A0A4-2C5E31E05EAB}"/>
    <cellStyle name="40% - Accent1 2 4" xfId="518" xr:uid="{DF5AD540-FF83-414D-8E16-76B95F58FD78}"/>
    <cellStyle name="40% - Accent1 2 5" xfId="1173" xr:uid="{4891BB4B-AF0A-495F-92A3-2299667278FA}"/>
    <cellStyle name="40% - Accent1 3" xfId="209" xr:uid="{AD8876F3-8556-49F5-A1BF-1FA460CAE861}"/>
    <cellStyle name="40% - Accent1 3 2" xfId="519" xr:uid="{B0A42AC1-AC89-40F8-9548-FDAFB1DC7C09}"/>
    <cellStyle name="40% - Accent1 4" xfId="210" xr:uid="{5B7CE943-5AFD-494F-9011-60CCEC17461E}"/>
    <cellStyle name="40% - Accent1 4 2" xfId="520" xr:uid="{DB00A2C8-570A-4D51-99A7-1BF9BD09B59D}"/>
    <cellStyle name="40% - Accent1 5" xfId="211" xr:uid="{A2F56991-EE50-4333-9677-A183733F5A70}"/>
    <cellStyle name="40% - Accent1 5 2" xfId="521" xr:uid="{9A35E639-BB66-4E61-A67E-7367C258110D}"/>
    <cellStyle name="40% - Accent1 6" xfId="212" xr:uid="{4A2C478B-37B1-4973-A79D-107703DEDA0E}"/>
    <cellStyle name="40% - Accent1 6 2" xfId="522" xr:uid="{209D6124-00A0-4FE2-9BEC-A6E9D10F6912}"/>
    <cellStyle name="40% - Accent1 7" xfId="213" xr:uid="{752A0687-A0C3-4C3E-862D-BAA97453DFA9}"/>
    <cellStyle name="40% - Accent1 7 2" xfId="523" xr:uid="{7750A24D-1F00-4FB3-B624-ACA23D645C6A}"/>
    <cellStyle name="40% - Accent1 8" xfId="524" xr:uid="{2DD449DC-C98E-49DA-BA80-B8C9382CF2D2}"/>
    <cellStyle name="40% - Accent1 9" xfId="525" xr:uid="{02F5F973-B5C5-4949-B056-BEDB16EFCFE4}"/>
    <cellStyle name="40% - Accent2 10" xfId="1153" xr:uid="{F5F4D33A-A720-460C-B675-9F75161500BF}"/>
    <cellStyle name="40% - Accent2 11" xfId="94" xr:uid="{8075BFBD-A4E7-4507-9FFB-B0CC114DA3AE}"/>
    <cellStyle name="40% - Accent2 2" xfId="214" xr:uid="{BCFE197C-7F29-4E8F-B64C-A0387CF86F55}"/>
    <cellStyle name="40% - Accent2 2 2" xfId="215" xr:uid="{96622141-B9C7-4CD2-85C2-0DDEF6166B43}"/>
    <cellStyle name="40% - Accent2 2 3" xfId="446" xr:uid="{BC3ED47E-E350-4D70-8E16-63A4917B8741}"/>
    <cellStyle name="40% - Accent2 2 4" xfId="526" xr:uid="{31C5E4B1-AE86-4850-A174-A165F78615C8}"/>
    <cellStyle name="40% - Accent2 2 5" xfId="1175" xr:uid="{1A5AB7F8-3380-4635-8D25-DCA457CC7E6E}"/>
    <cellStyle name="40% - Accent2 3" xfId="216" xr:uid="{3181E84B-BE1E-4D76-96DF-357872D498D7}"/>
    <cellStyle name="40% - Accent2 3 2" xfId="527" xr:uid="{AA0E5331-D5B4-4E1C-A1F5-F08018CC80DE}"/>
    <cellStyle name="40% - Accent2 4" xfId="217" xr:uid="{9E8A973A-DF93-4735-B365-3E286F69993E}"/>
    <cellStyle name="40% - Accent2 4 2" xfId="528" xr:uid="{D379AFFC-DC8B-4036-A77D-04B10F0E9369}"/>
    <cellStyle name="40% - Accent2 5" xfId="218" xr:uid="{9D34F8A3-3F1D-4466-BBDE-D53C37D59C1D}"/>
    <cellStyle name="40% - Accent2 5 2" xfId="529" xr:uid="{EFEC2789-AB96-4393-9E3C-52410B46274F}"/>
    <cellStyle name="40% - Accent2 6" xfId="219" xr:uid="{82D0D37E-EEE6-4FC8-9C5F-47145CC64B9E}"/>
    <cellStyle name="40% - Accent2 6 2" xfId="530" xr:uid="{BA515BE9-4A9B-4DF5-8434-E74988434707}"/>
    <cellStyle name="40% - Accent2 7" xfId="220" xr:uid="{A6EAAF5B-003F-44F5-B695-6F006627CF33}"/>
    <cellStyle name="40% - Accent2 7 2" xfId="531" xr:uid="{620BFE6E-1583-4E6E-A85F-4E35E42799D5}"/>
    <cellStyle name="40% - Accent2 8" xfId="532" xr:uid="{7C55D8C8-4887-4BCA-8C1B-3718E7926DC5}"/>
    <cellStyle name="40% - Accent2 9" xfId="533" xr:uid="{A391A72E-673B-4B3D-94AB-FB64ABA5A425}"/>
    <cellStyle name="40% - Accent3 10" xfId="1157" xr:uid="{D894F178-5458-4F1B-9757-3BC4ECF89563}"/>
    <cellStyle name="40% - Accent3 11" xfId="98" xr:uid="{DF8E73D3-4E04-425F-AFA5-AE140072AD11}"/>
    <cellStyle name="40% - Accent3 2" xfId="221" xr:uid="{4AA68AA8-39E2-4B9A-AB9B-54D9162A38C9}"/>
    <cellStyle name="40% - Accent3 2 2" xfId="222" xr:uid="{24F97228-FA6A-457D-A1C3-A65B18C73394}"/>
    <cellStyle name="40% - Accent3 2 3" xfId="447" xr:uid="{D4A26A8A-F80C-4AEF-8B02-162F40D8E58E}"/>
    <cellStyle name="40% - Accent3 2 4" xfId="534" xr:uid="{BBA2AD3F-DD60-47B1-B615-ED339938576C}"/>
    <cellStyle name="40% - Accent3 2 5" xfId="1177" xr:uid="{EB904615-7691-4C75-8E76-27036E95505E}"/>
    <cellStyle name="40% - Accent3 3" xfId="223" xr:uid="{7D916B46-A9A7-4845-AA08-82F988B76818}"/>
    <cellStyle name="40% - Accent3 3 2" xfId="535" xr:uid="{39481DCD-19E9-48B0-8579-9DAE44B99BCC}"/>
    <cellStyle name="40% - Accent3 4" xfId="224" xr:uid="{92BFB041-D243-45D8-9348-9A48A93E8DFB}"/>
    <cellStyle name="40% - Accent3 4 2" xfId="536" xr:uid="{B84DF8C6-72DB-43F3-A1A8-49550961BEE1}"/>
    <cellStyle name="40% - Accent3 5" xfId="225" xr:uid="{ADAACC17-82AA-4CDD-BA94-80945E341DB0}"/>
    <cellStyle name="40% - Accent3 5 2" xfId="537" xr:uid="{9C6F235A-6172-411B-90AD-73539B0333A4}"/>
    <cellStyle name="40% - Accent3 6" xfId="226" xr:uid="{17F22A77-7132-4EE9-AE59-E06784940CB4}"/>
    <cellStyle name="40% - Accent3 6 2" xfId="538" xr:uid="{0CD6557A-57DD-42AA-A867-24CCD78B022B}"/>
    <cellStyle name="40% - Accent3 7" xfId="227" xr:uid="{154F425D-14EE-47FB-9922-EA645F29E001}"/>
    <cellStyle name="40% - Accent3 7 2" xfId="539" xr:uid="{0C4C027B-B10C-44E5-A2F4-C9ED1CD10CE0}"/>
    <cellStyle name="40% - Accent3 8" xfId="540" xr:uid="{C84E0904-15CE-4ACC-892F-6FA7E8091E85}"/>
    <cellStyle name="40% - Accent3 9" xfId="541" xr:uid="{0C06E97B-D15A-4706-A163-5696E63E58E3}"/>
    <cellStyle name="40% - Accent4 10" xfId="1161" xr:uid="{09B9E081-C7C3-4307-82A7-1E7B10B06476}"/>
    <cellStyle name="40% - Accent4 11" xfId="102" xr:uid="{C668BE8A-6B10-4895-A154-756180246D36}"/>
    <cellStyle name="40% - Accent4 2" xfId="228" xr:uid="{5DE4951B-7163-4731-9D7F-A923A35097F1}"/>
    <cellStyle name="40% - Accent4 2 2" xfId="229" xr:uid="{0C52DEA6-E498-423A-95F2-3C3F1EC98355}"/>
    <cellStyle name="40% - Accent4 2 3" xfId="448" xr:uid="{623B33D9-F601-4C37-9EE6-9E41AE0AC830}"/>
    <cellStyle name="40% - Accent4 2 4" xfId="542" xr:uid="{4F74CFBD-7D22-444D-A936-14D74968CEB6}"/>
    <cellStyle name="40% - Accent4 2 5" xfId="1179" xr:uid="{4C831E0E-49C8-4ED6-9E20-6D49B92D0359}"/>
    <cellStyle name="40% - Accent4 3" xfId="230" xr:uid="{5632D0F7-0D50-4C78-B285-7EFF3F11E36B}"/>
    <cellStyle name="40% - Accent4 3 2" xfId="543" xr:uid="{86335C6F-2941-401B-8E19-5CE9DCEA8394}"/>
    <cellStyle name="40% - Accent4 4" xfId="231" xr:uid="{6AE7F76C-E490-49EA-9A5F-9B7DDE79D1D6}"/>
    <cellStyle name="40% - Accent4 4 2" xfId="544" xr:uid="{62C7798D-10B7-446B-91E2-04F6F1574A1A}"/>
    <cellStyle name="40% - Accent4 5" xfId="232" xr:uid="{4EAE6118-5285-40CE-87B5-5C3795F9F6BE}"/>
    <cellStyle name="40% - Accent4 5 2" xfId="545" xr:uid="{9772C8B3-3D06-479C-8DD0-C52438502788}"/>
    <cellStyle name="40% - Accent4 6" xfId="233" xr:uid="{E7CE5907-F14B-44EE-8CCF-83615CBA4FDE}"/>
    <cellStyle name="40% - Accent4 6 2" xfId="546" xr:uid="{AB38B33D-62A6-4C08-A596-CD7509C4B163}"/>
    <cellStyle name="40% - Accent4 7" xfId="234" xr:uid="{25874A0A-3FD3-4A5E-AF03-3D4F5B5CAECD}"/>
    <cellStyle name="40% - Accent4 7 2" xfId="547" xr:uid="{FC335989-16CA-471C-AF1C-C8B5821E84EC}"/>
    <cellStyle name="40% - Accent4 8" xfId="548" xr:uid="{CB79D3A9-504B-44EF-A28B-C342DAFCFFFD}"/>
    <cellStyle name="40% - Accent4 9" xfId="549" xr:uid="{C56FAA23-DA90-4F67-804B-3E6F793373E9}"/>
    <cellStyle name="40% - Accent5 10" xfId="1165" xr:uid="{3059989B-EFCE-4411-BA6E-3A9C43947CBD}"/>
    <cellStyle name="40% - Accent5 11" xfId="106" xr:uid="{D0D06EAD-F6AB-4F1E-9EF1-BDC94C44BF4A}"/>
    <cellStyle name="40% - Accent5 2" xfId="235" xr:uid="{CED827E2-E1ED-40BB-82AB-04E22A79CF79}"/>
    <cellStyle name="40% - Accent5 2 2" xfId="236" xr:uid="{FDAE9B44-BD02-4694-A73D-7FE2B468A129}"/>
    <cellStyle name="40% - Accent5 2 3" xfId="449" xr:uid="{EE23689E-9A33-43B5-8CF0-48B879862CFF}"/>
    <cellStyle name="40% - Accent5 2 4" xfId="550" xr:uid="{79C6A9D6-3D84-49EF-B1A0-2D7D37076419}"/>
    <cellStyle name="40% - Accent5 2 5" xfId="1181" xr:uid="{01316E6D-AC25-4E19-B64B-82E54F7CD8EA}"/>
    <cellStyle name="40% - Accent5 3" xfId="237" xr:uid="{7EA1D680-5C8E-4F94-867C-8B42B4040E6D}"/>
    <cellStyle name="40% - Accent5 3 2" xfId="551" xr:uid="{C86FFA93-2B2C-43BB-96B7-FC858FE0301A}"/>
    <cellStyle name="40% - Accent5 4" xfId="238" xr:uid="{8C5D666E-5824-4B4F-AD79-00AF6CB82340}"/>
    <cellStyle name="40% - Accent5 4 2" xfId="552" xr:uid="{F2C0F81F-EF27-4064-94E7-F1E029E9135E}"/>
    <cellStyle name="40% - Accent5 5" xfId="239" xr:uid="{D0AC1070-E6AB-4974-BE96-19EF41C2A9C6}"/>
    <cellStyle name="40% - Accent5 5 2" xfId="553" xr:uid="{531C9456-6643-4806-9DAE-D888158704E2}"/>
    <cellStyle name="40% - Accent5 6" xfId="240" xr:uid="{F8ACFEA9-1C99-4B2D-8802-9E93D7E6FAD1}"/>
    <cellStyle name="40% - Accent5 6 2" xfId="554" xr:uid="{B1F5D1E7-038A-4B43-A085-33260C83B956}"/>
    <cellStyle name="40% - Accent5 7" xfId="241" xr:uid="{9F448B7A-2316-429E-8424-A00DF4EE2378}"/>
    <cellStyle name="40% - Accent5 7 2" xfId="555" xr:uid="{EA0C29F1-9827-4727-8ED7-9EB109B6E8F5}"/>
    <cellStyle name="40% - Accent5 8" xfId="556" xr:uid="{A5A7C6B8-4835-488C-919D-B9B0BE2C0CDE}"/>
    <cellStyle name="40% - Accent5 9" xfId="557" xr:uid="{1064266F-5A88-4F5E-AF63-E82445093F19}"/>
    <cellStyle name="40% - Accent6 10" xfId="1169" xr:uid="{9B39E801-6BFF-4112-B4F7-ED5606ACA6CE}"/>
    <cellStyle name="40% - Accent6 11" xfId="110" xr:uid="{4273C004-AEEB-49B6-8AF8-8EE895432B07}"/>
    <cellStyle name="40% - Accent6 2" xfId="242" xr:uid="{FC8AA25D-96D6-445B-916D-88F5AD7A9B9D}"/>
    <cellStyle name="40% - Accent6 2 2" xfId="243" xr:uid="{3F404122-323D-4E4A-A250-598477FDC2C6}"/>
    <cellStyle name="40% - Accent6 2 3" xfId="450" xr:uid="{A47FFBB3-7230-44E8-84EB-788BA25577F4}"/>
    <cellStyle name="40% - Accent6 2 4" xfId="558" xr:uid="{1DC39764-B0AD-474F-ADEB-9E9D140F0C3A}"/>
    <cellStyle name="40% - Accent6 2 5" xfId="1183" xr:uid="{23C49C60-738C-4A11-8289-134D1DD04C55}"/>
    <cellStyle name="40% - Accent6 3" xfId="244" xr:uid="{88840436-B17F-405E-BB82-D26B95151B0E}"/>
    <cellStyle name="40% - Accent6 3 2" xfId="559" xr:uid="{CB7EEC20-309B-4A95-AB1C-560E9E2E3320}"/>
    <cellStyle name="40% - Accent6 4" xfId="245" xr:uid="{2DB3FF96-CD2E-4A92-B8E7-14647DBCE2E7}"/>
    <cellStyle name="40% - Accent6 4 2" xfId="560" xr:uid="{F33A0B84-6A58-4CE0-97C2-8AEE6B176559}"/>
    <cellStyle name="40% - Accent6 5" xfId="246" xr:uid="{D7963677-3BE8-4194-9AFA-751335552C3D}"/>
    <cellStyle name="40% - Accent6 5 2" xfId="561" xr:uid="{9500B107-A1C0-4169-9B87-2B940DB48CF2}"/>
    <cellStyle name="40% - Accent6 6" xfId="247" xr:uid="{1F836E98-E811-4FDB-9843-5653DCA48AE9}"/>
    <cellStyle name="40% - Accent6 6 2" xfId="562" xr:uid="{C1B0F4A2-EE66-4FB3-BFBB-9ED69318B976}"/>
    <cellStyle name="40% - Accent6 7" xfId="248" xr:uid="{AC1960C4-6019-42B8-BC79-78F02814F3D8}"/>
    <cellStyle name="40% - Accent6 7 2" xfId="563" xr:uid="{24C92568-B757-4B43-B879-16CF8F377DF8}"/>
    <cellStyle name="40% - Accent6 8" xfId="564" xr:uid="{F6B3D427-1461-4F3D-BE6A-CB6FB09E19D4}"/>
    <cellStyle name="40% - Accent6 9" xfId="565" xr:uid="{A88C7E25-3081-4708-BA87-957069CCFAA6}"/>
    <cellStyle name="60% - Accent1 10" xfId="1150" xr:uid="{8D25B622-0854-4895-A326-E6782D6EC1D9}"/>
    <cellStyle name="60% - Accent1 11" xfId="91" xr:uid="{E90EF4A2-3A50-43C9-9C47-03F4A3EDFC39}"/>
    <cellStyle name="60% - Accent1 2" xfId="249" xr:uid="{2E83F68C-4825-4846-B359-0E58223A1549}"/>
    <cellStyle name="60% - Accent1 2 2" xfId="250" xr:uid="{E528876E-025C-4DBD-A751-0BA63FBC34EC}"/>
    <cellStyle name="60% - Accent1 2 3" xfId="566" xr:uid="{DDDEA16B-D99D-4547-9E1B-4940DA09A4F8}"/>
    <cellStyle name="60% - Accent1 3" xfId="251" xr:uid="{E46C2B5C-7265-4808-A4A9-77D8430E9AF1}"/>
    <cellStyle name="60% - Accent1 3 2" xfId="567" xr:uid="{537523A0-977B-4D7B-A9FA-7CE460FA41F9}"/>
    <cellStyle name="60% - Accent1 4" xfId="252" xr:uid="{EE1FEC90-BCC8-4E72-8C08-65400BA373C3}"/>
    <cellStyle name="60% - Accent1 4 2" xfId="568" xr:uid="{632A2F03-A1AC-45AE-BB6B-BA844EBE58E6}"/>
    <cellStyle name="60% - Accent1 5" xfId="253" xr:uid="{ED78DEF6-E220-450B-8D2C-A34B7A26FA3A}"/>
    <cellStyle name="60% - Accent1 5 2" xfId="569" xr:uid="{6E28D764-3275-4455-94AA-748A8D427AF2}"/>
    <cellStyle name="60% - Accent1 6" xfId="570" xr:uid="{6BC78BAC-864C-4115-B68A-31975CBA29AA}"/>
    <cellStyle name="60% - Accent1 7" xfId="571" xr:uid="{6F8F8B90-666A-4F5E-A74B-F5569DA96B95}"/>
    <cellStyle name="60% - Accent1 8" xfId="572" xr:uid="{D36B97C4-F4B6-432F-B19E-A4C78BD8CCF4}"/>
    <cellStyle name="60% - Accent1 9" xfId="573" xr:uid="{377A3A38-FEC5-4DA8-B0C2-0ECA88C0667F}"/>
    <cellStyle name="60% - Accent2 10" xfId="1154" xr:uid="{8EFF7C4E-95B9-4C6F-B557-A5E2AE220887}"/>
    <cellStyle name="60% - Accent2 11" xfId="95" xr:uid="{F175A366-6447-4BCE-BA66-3C8AE2BA3DBD}"/>
    <cellStyle name="60% - Accent2 2" xfId="254" xr:uid="{74D76264-A994-41C5-ADB0-E56DBD75FA55}"/>
    <cellStyle name="60% - Accent2 2 2" xfId="255" xr:uid="{669E7F29-400A-4A48-B81D-3655E6C8C3AA}"/>
    <cellStyle name="60% - Accent2 2 3" xfId="574" xr:uid="{657BF93D-A498-4B04-95AF-89E650AB54AE}"/>
    <cellStyle name="60% - Accent2 3" xfId="256" xr:uid="{F41F8506-2762-494E-9A17-7008618DFEA6}"/>
    <cellStyle name="60% - Accent2 3 2" xfId="575" xr:uid="{B16F5BD2-E589-4353-A06B-56A9803D2217}"/>
    <cellStyle name="60% - Accent2 4" xfId="257" xr:uid="{1D497854-5B0F-4832-BD6E-C16D274474C5}"/>
    <cellStyle name="60% - Accent2 4 2" xfId="576" xr:uid="{85A72A00-6943-4D17-A5AD-E9A66E592303}"/>
    <cellStyle name="60% - Accent2 5" xfId="258" xr:uid="{FE66D025-0FDC-485A-AF75-E855315BEBA8}"/>
    <cellStyle name="60% - Accent2 5 2" xfId="577" xr:uid="{D2BE6E4E-BD74-4777-8568-743EEE04A3DA}"/>
    <cellStyle name="60% - Accent2 6" xfId="578" xr:uid="{D2F6D3EC-B081-4E11-9BCC-1C81BCF90BBE}"/>
    <cellStyle name="60% - Accent2 7" xfId="579" xr:uid="{72D6AFD7-A167-4384-AA17-C5CC954A4F53}"/>
    <cellStyle name="60% - Accent2 8" xfId="580" xr:uid="{12F4E313-1323-4967-84E2-BFCF54A63D8C}"/>
    <cellStyle name="60% - Accent2 9" xfId="581" xr:uid="{4A6412FC-9A94-4536-8161-6EE79F653154}"/>
    <cellStyle name="60% - Accent3 10" xfId="1158" xr:uid="{4D61569F-2201-441B-A589-BA175CC9BB4A}"/>
    <cellStyle name="60% - Accent3 11" xfId="99" xr:uid="{5C04F0DC-6CA4-4D3B-AEAB-6FA58D19BE56}"/>
    <cellStyle name="60% - Accent3 2" xfId="259" xr:uid="{A0033A88-A11B-48ED-9D44-A39949E8BD45}"/>
    <cellStyle name="60% - Accent3 2 2" xfId="260" xr:uid="{AC66736D-A4EB-4E07-8288-3089ABA7D994}"/>
    <cellStyle name="60% - Accent3 2 3" xfId="582" xr:uid="{2B2DC04F-4E93-4840-BA20-768F8071C903}"/>
    <cellStyle name="60% - Accent3 3" xfId="261" xr:uid="{3284D992-AFDA-4910-A65C-5D1263F2B1B0}"/>
    <cellStyle name="60% - Accent3 3 2" xfId="583" xr:uid="{08AAF05A-1BF3-4AA3-97B0-FBBE5F4D2F68}"/>
    <cellStyle name="60% - Accent3 4" xfId="262" xr:uid="{03DFB964-8289-4649-B127-32C4012D2535}"/>
    <cellStyle name="60% - Accent3 4 2" xfId="584" xr:uid="{56413C0D-BBE5-4A89-A5CC-8A4BB0864BBD}"/>
    <cellStyle name="60% - Accent3 5" xfId="263" xr:uid="{230C3096-4146-43A0-9410-8F84C0C64598}"/>
    <cellStyle name="60% - Accent3 5 2" xfId="585" xr:uid="{5DD479C6-8C84-43A1-BC44-D98AAF4CB6BB}"/>
    <cellStyle name="60% - Accent3 6" xfId="586" xr:uid="{2A448C79-EFD1-4348-90EA-437258ECEAF6}"/>
    <cellStyle name="60% - Accent3 7" xfId="587" xr:uid="{4402CA66-D458-466F-A6A9-0B7493B12ACC}"/>
    <cellStyle name="60% - Accent3 8" xfId="588" xr:uid="{96AD7843-D0D7-4D91-9E5D-06F5B5B40050}"/>
    <cellStyle name="60% - Accent3 9" xfId="589" xr:uid="{81F50E35-5C1E-4CC8-A1E1-67CE6EADFC83}"/>
    <cellStyle name="60% - Accent4 10" xfId="1162" xr:uid="{E19A229D-81ED-400C-859D-DBD678C5D660}"/>
    <cellStyle name="60% - Accent4 11" xfId="103" xr:uid="{4E601842-3BD6-4B1A-98E3-4CE28440EE68}"/>
    <cellStyle name="60% - Accent4 2" xfId="264" xr:uid="{9BE44A3C-200A-4DEC-849E-CFF8C2231CC3}"/>
    <cellStyle name="60% - Accent4 2 2" xfId="265" xr:uid="{D83B479D-C2B0-45FB-9165-218A98D305DA}"/>
    <cellStyle name="60% - Accent4 2 3" xfId="590" xr:uid="{04182A38-B106-4F11-90A6-39911344E66A}"/>
    <cellStyle name="60% - Accent4 3" xfId="266" xr:uid="{9B2AC28C-C408-46BB-BA4E-D6F18CB49DB5}"/>
    <cellStyle name="60% - Accent4 3 2" xfId="591" xr:uid="{014F9491-67BD-4866-814C-B1BA14F7D410}"/>
    <cellStyle name="60% - Accent4 4" xfId="267" xr:uid="{2E6EA3C2-63A5-41DB-81F7-BE6A62FE1FD2}"/>
    <cellStyle name="60% - Accent4 4 2" xfId="592" xr:uid="{3BA6E266-C852-45D3-AF48-54D3018B891A}"/>
    <cellStyle name="60% - Accent4 5" xfId="268" xr:uid="{E15E3893-1CD1-4E02-BA4B-6237700CDBF2}"/>
    <cellStyle name="60% - Accent4 5 2" xfId="593" xr:uid="{C80B2E1A-61D0-4BCD-96A0-491F69AD04F2}"/>
    <cellStyle name="60% - Accent4 6" xfId="594" xr:uid="{B0BBEC07-5DE7-428A-B8B2-7F8560521E8B}"/>
    <cellStyle name="60% - Accent4 7" xfId="595" xr:uid="{FAEB03F6-C478-41AD-AFC2-CAE7C221467B}"/>
    <cellStyle name="60% - Accent4 8" xfId="596" xr:uid="{A206E796-BE9E-4A84-B380-36BA5D460155}"/>
    <cellStyle name="60% - Accent4 9" xfId="597" xr:uid="{1BED15DD-1386-4F61-93A7-371FA5C36115}"/>
    <cellStyle name="60% - Accent5 10" xfId="1166" xr:uid="{8B83A835-5F64-4AFF-88A2-E29CF551D5FE}"/>
    <cellStyle name="60% - Accent5 11" xfId="107" xr:uid="{E1BA0821-C27C-4988-ACD9-90BB6AFE14F1}"/>
    <cellStyle name="60% - Accent5 2" xfId="269" xr:uid="{710E8C25-7B55-4355-8315-B4E67F2BC4DB}"/>
    <cellStyle name="60% - Accent5 2 2" xfId="270" xr:uid="{A27C8983-8686-4B08-B418-C8FF667A5179}"/>
    <cellStyle name="60% - Accent5 2 3" xfId="598" xr:uid="{25A67C6E-AA17-4669-AC54-160A84BA987C}"/>
    <cellStyle name="60% - Accent5 3" xfId="271" xr:uid="{5D95DCAA-FB87-4196-B57F-4C30B286D953}"/>
    <cellStyle name="60% - Accent5 3 2" xfId="599" xr:uid="{9D5D31A6-768F-48AA-A4B7-4ACF6672E1E8}"/>
    <cellStyle name="60% - Accent5 4" xfId="272" xr:uid="{5AF35FBC-8E2F-4C2D-A584-D2E96493056B}"/>
    <cellStyle name="60% - Accent5 4 2" xfId="600" xr:uid="{8DA9568B-584E-49C3-B07D-F41929CFC6AF}"/>
    <cellStyle name="60% - Accent5 5" xfId="273" xr:uid="{E8D248D1-C6E6-4C2F-BFC1-400394368A21}"/>
    <cellStyle name="60% - Accent5 5 2" xfId="601" xr:uid="{D8230BC0-4960-49C1-86EE-B1664BE974CF}"/>
    <cellStyle name="60% - Accent5 6" xfId="602" xr:uid="{13DE8AFE-917A-458F-9A1C-7E834901D238}"/>
    <cellStyle name="60% - Accent5 7" xfId="603" xr:uid="{FAA24F78-844B-43C0-A586-18A3A3D8FAE0}"/>
    <cellStyle name="60% - Accent5 8" xfId="604" xr:uid="{0FE443B5-5670-43C3-B7D1-0DBD572FF58B}"/>
    <cellStyle name="60% - Accent5 9" xfId="605" xr:uid="{EB37A4AD-FD4A-45A1-853B-3AD40E44C43A}"/>
    <cellStyle name="60% - Accent6 10" xfId="1170" xr:uid="{E488CCCE-6BFE-4A4D-8D66-C68C3E0E9EE3}"/>
    <cellStyle name="60% - Accent6 11" xfId="111" xr:uid="{350AB2BB-A0D4-4CB6-8A0D-86055A3FD386}"/>
    <cellStyle name="60% - Accent6 2" xfId="274" xr:uid="{7B249399-4DEA-409A-A998-8339A414DACB}"/>
    <cellStyle name="60% - Accent6 2 2" xfId="275" xr:uid="{35134F4D-3742-4279-A2B3-A8ACDE185893}"/>
    <cellStyle name="60% - Accent6 2 3" xfId="606" xr:uid="{B08EC9EF-1331-43A7-8F44-092DA61F0EBA}"/>
    <cellStyle name="60% - Accent6 3" xfId="276" xr:uid="{2E2224A7-EB4D-470E-BEBD-1B7373A84C01}"/>
    <cellStyle name="60% - Accent6 3 2" xfId="607" xr:uid="{AF51693D-44C4-4F6B-9E6C-B5BF5931C413}"/>
    <cellStyle name="60% - Accent6 4" xfId="277" xr:uid="{DD205A12-59B2-41A6-84D9-34B4B04034B3}"/>
    <cellStyle name="60% - Accent6 4 2" xfId="608" xr:uid="{F3F9E456-A3A8-4317-B759-210C03A422CD}"/>
    <cellStyle name="60% - Accent6 5" xfId="278" xr:uid="{65D55904-710B-4332-827A-064895894F9F}"/>
    <cellStyle name="60% - Accent6 5 2" xfId="609" xr:uid="{196302F8-4EF9-4885-9F88-61E14E8EC901}"/>
    <cellStyle name="60% - Accent6 6" xfId="610" xr:uid="{446ADBB2-DD1F-4C97-A89A-A4C18C309C65}"/>
    <cellStyle name="60% - Accent6 7" xfId="611" xr:uid="{373473E1-8328-4612-9411-9999515AEB63}"/>
    <cellStyle name="60% - Accent6 8" xfId="612" xr:uid="{E0DBF980-6CFF-44CF-904A-3FAF4346BA5D}"/>
    <cellStyle name="60% - Accent6 9" xfId="613" xr:uid="{B0623428-DA21-48A4-B0A1-05718CB6BC59}"/>
    <cellStyle name="75" xfId="614" xr:uid="{B0CC07EA-72E6-418B-AB3B-4A97DBB2CD89}"/>
    <cellStyle name="A" xfId="615" xr:uid="{E1530DCA-C37A-4E57-A2AF-8F568617BB4D}"/>
    <cellStyle name="Accent1 10" xfId="1147" xr:uid="{31D7AE0E-C370-427F-91E7-0C388253B9C7}"/>
    <cellStyle name="Accent1 11" xfId="88" xr:uid="{27D72787-EB0A-441F-969C-7FCEDD3D25F8}"/>
    <cellStyle name="Accent1 2" xfId="279" xr:uid="{04AA13C0-A5E6-40B2-B966-D7540B684829}"/>
    <cellStyle name="Accent1 2 2" xfId="280" xr:uid="{48BCCAD2-1C7D-411A-ADE8-A2BD932F1993}"/>
    <cellStyle name="Accent1 2 3" xfId="616" xr:uid="{0ECB216E-A74B-4D9E-B6BF-3DBFC488DCA8}"/>
    <cellStyle name="Accent1 3" xfId="281" xr:uid="{A9A30956-8823-4D54-B619-6D21807C8B37}"/>
    <cellStyle name="Accent1 3 2" xfId="617" xr:uid="{15E77E8C-C001-4398-AEEF-038B4B63641A}"/>
    <cellStyle name="Accent1 4" xfId="282" xr:uid="{0EB0EA94-8848-43E2-8486-78887C877ED0}"/>
    <cellStyle name="Accent1 4 2" xfId="618" xr:uid="{3FF25B2B-9E5E-4C31-9EF3-7A53FABDFBD3}"/>
    <cellStyle name="Accent1 5" xfId="283" xr:uid="{466A62DE-DDC1-40FA-98E6-6D9A3C484CD0}"/>
    <cellStyle name="Accent1 5 2" xfId="619" xr:uid="{703DC571-C747-47C0-BF2F-83115EC165C2}"/>
    <cellStyle name="Accent1 6" xfId="620" xr:uid="{4FE58DB5-151D-4149-BC1E-F754C21AC8F7}"/>
    <cellStyle name="Accent1 7" xfId="621" xr:uid="{0C30F520-3FA1-464B-860D-EBF97C104224}"/>
    <cellStyle name="Accent1 8" xfId="622" xr:uid="{A3B41101-02BA-4C08-A7AB-6789C78F38E4}"/>
    <cellStyle name="Accent1 9" xfId="623" xr:uid="{1B264A24-E659-44CE-A9E5-3D4E12DBC672}"/>
    <cellStyle name="Accent2 10" xfId="1151" xr:uid="{9250DAFC-35FE-40F8-B82B-F890FE0EA8BD}"/>
    <cellStyle name="Accent2 11" xfId="92" xr:uid="{0EF1CA8F-C5E2-4788-8FC4-C99D2168F3F0}"/>
    <cellStyle name="Accent2 2" xfId="284" xr:uid="{8C49C03B-DED4-4C21-A72D-E44A2DAA43B6}"/>
    <cellStyle name="Accent2 2 2" xfId="285" xr:uid="{873706DF-EC6E-4EA5-9535-3777BC9F24BF}"/>
    <cellStyle name="Accent2 2 3" xfId="624" xr:uid="{30D56D6E-3FFB-47CC-A148-8F579F8A01B7}"/>
    <cellStyle name="Accent2 3" xfId="286" xr:uid="{4C6B0D75-45A1-474D-A085-90D10362C62A}"/>
    <cellStyle name="Accent2 3 2" xfId="625" xr:uid="{4F201F24-3E93-409F-BE4A-E2A29C85C9BB}"/>
    <cellStyle name="Accent2 4" xfId="287" xr:uid="{3C0499DC-427E-4768-B296-22D8F14D82EA}"/>
    <cellStyle name="Accent2 4 2" xfId="626" xr:uid="{DA691E8E-6946-46C8-8104-6CD1D583124D}"/>
    <cellStyle name="Accent2 5" xfId="288" xr:uid="{7E1330CE-2174-4451-A0CB-B9408865C915}"/>
    <cellStyle name="Accent2 5 2" xfId="627" xr:uid="{4C3262B0-E221-47B9-9CAA-3772262C052F}"/>
    <cellStyle name="Accent2 6" xfId="628" xr:uid="{08B410F9-95A7-4857-B6BE-7643071CB9CF}"/>
    <cellStyle name="Accent2 7" xfId="629" xr:uid="{6166EFDF-A4FE-4FD6-9E07-99B28B96B3AD}"/>
    <cellStyle name="Accent2 8" xfId="630" xr:uid="{E1E79C28-1096-4F63-B1FC-CBA8CDBCFBE3}"/>
    <cellStyle name="Accent2 9" xfId="631" xr:uid="{F2E85831-BF40-4DE2-9D30-95A9C9F236FF}"/>
    <cellStyle name="Accent3 10" xfId="1155" xr:uid="{3D6B8DE1-BA05-4B1B-BEE7-4BF205A45CC6}"/>
    <cellStyle name="Accent3 11" xfId="96" xr:uid="{73D707E8-2489-40E8-A9AF-5B2C8504836F}"/>
    <cellStyle name="Accent3 2" xfId="289" xr:uid="{E08682D3-EC68-488D-B3EC-DEF670E2B82A}"/>
    <cellStyle name="Accent3 2 2" xfId="290" xr:uid="{95F8F65E-0FE7-45A0-9FEF-92D7300BE02B}"/>
    <cellStyle name="Accent3 2 3" xfId="632" xr:uid="{15584CC8-D508-472A-9B20-9F2CF968752A}"/>
    <cellStyle name="Accent3 3" xfId="291" xr:uid="{CC798029-2844-4EBD-B321-F054CBED006B}"/>
    <cellStyle name="Accent3 3 2" xfId="633" xr:uid="{EC00C290-54D1-4B89-913E-143FCEA8C2C7}"/>
    <cellStyle name="Accent3 4" xfId="292" xr:uid="{0154BEFC-7D06-4B1A-9BEA-4E60B31414A2}"/>
    <cellStyle name="Accent3 4 2" xfId="634" xr:uid="{D1F3BCA5-6975-44A0-B75C-01C4DD41C7CE}"/>
    <cellStyle name="Accent3 5" xfId="293" xr:uid="{EDB5F699-3524-4AED-A55E-B6B3794B5706}"/>
    <cellStyle name="Accent3 5 2" xfId="635" xr:uid="{781BDDED-01C7-44EB-AA61-15BD2646A3C5}"/>
    <cellStyle name="Accent3 6" xfId="636" xr:uid="{5D939CC8-155C-44A0-B53B-0A25752CF520}"/>
    <cellStyle name="Accent3 7" xfId="637" xr:uid="{CCC87351-CAA3-455E-8EB3-1DBA34D16646}"/>
    <cellStyle name="Accent3 8" xfId="638" xr:uid="{FC0BCF05-6992-431D-A937-3D5C3468A477}"/>
    <cellStyle name="Accent3 9" xfId="639" xr:uid="{3937513A-C027-43D0-B57F-C0D87403EBFB}"/>
    <cellStyle name="Accent4 10" xfId="1159" xr:uid="{573B0F4C-46DF-4F93-AC55-00316F58EBC9}"/>
    <cellStyle name="Accent4 11" xfId="100" xr:uid="{38C5B6FD-D66F-4252-BAB8-14031B31DE03}"/>
    <cellStyle name="Accent4 2" xfId="294" xr:uid="{A9C08D84-9046-4CC2-84FB-7D552310EF87}"/>
    <cellStyle name="Accent4 2 2" xfId="295" xr:uid="{1793CD4F-8C11-42CD-9EBA-8005CEEAD34C}"/>
    <cellStyle name="Accent4 2 3" xfId="640" xr:uid="{A560D884-A139-40E9-9297-7D9B58963608}"/>
    <cellStyle name="Accent4 3" xfId="296" xr:uid="{68404A1A-011B-4EAA-AD67-D5F8C921183F}"/>
    <cellStyle name="Accent4 3 2" xfId="641" xr:uid="{5E223092-737A-45CB-8075-A51EC6F9EBB6}"/>
    <cellStyle name="Accent4 4" xfId="297" xr:uid="{36584F85-7848-4415-B560-BFB90780D68C}"/>
    <cellStyle name="Accent4 4 2" xfId="642" xr:uid="{3F9F9AB7-A020-4BD8-8568-0FA30B8DD5CD}"/>
    <cellStyle name="Accent4 5" xfId="298" xr:uid="{35572EB9-F15F-4465-9A28-1EEBFAB4005D}"/>
    <cellStyle name="Accent4 5 2" xfId="643" xr:uid="{485908EE-A638-45D3-A88A-694934E2138C}"/>
    <cellStyle name="Accent4 6" xfId="644" xr:uid="{1E3C5406-172C-4791-844B-B76D0ECAC774}"/>
    <cellStyle name="Accent4 7" xfId="645" xr:uid="{2A7BFE73-C7A1-41A3-88C8-8AECDA24DA94}"/>
    <cellStyle name="Accent4 8" xfId="646" xr:uid="{02044DC4-7333-4224-A111-29FCB5405014}"/>
    <cellStyle name="Accent4 9" xfId="647" xr:uid="{CDD3D906-3DB8-402A-95CA-5357ABF8E974}"/>
    <cellStyle name="Accent5 10" xfId="1163" xr:uid="{92B2EA30-8CB1-4629-9793-11F8A18E7EC9}"/>
    <cellStyle name="Accent5 11" xfId="104" xr:uid="{2825136D-31C2-4A4C-B438-FA54C8ED888D}"/>
    <cellStyle name="Accent5 2" xfId="299" xr:uid="{9F51CEFF-E673-464A-9C73-57E2ECB82099}"/>
    <cellStyle name="Accent5 2 2" xfId="300" xr:uid="{09469F39-9ED0-4FEF-BCC4-A16C70230345}"/>
    <cellStyle name="Accent5 2 3" xfId="648" xr:uid="{CD0723EB-0DC5-428E-9BFA-135E4B8C3168}"/>
    <cellStyle name="Accent5 3" xfId="301" xr:uid="{668945A6-6DDB-42B7-AD80-6D5C8969A94E}"/>
    <cellStyle name="Accent5 3 2" xfId="649" xr:uid="{117E1C89-565D-4552-BDC5-CABFF1309003}"/>
    <cellStyle name="Accent5 4" xfId="302" xr:uid="{C2D3124F-7426-469A-8CB3-5175D5EB6463}"/>
    <cellStyle name="Accent5 4 2" xfId="650" xr:uid="{44DB17B9-14B1-4ECA-B053-EA75F5F92506}"/>
    <cellStyle name="Accent5 5" xfId="303" xr:uid="{8FC83152-A998-4ED9-836F-B387F0DC27DC}"/>
    <cellStyle name="Accent5 5 2" xfId="651" xr:uid="{84DD927D-0A95-4CDB-B627-10A6EA39C3C0}"/>
    <cellStyle name="Accent5 6" xfId="652" xr:uid="{8EA7A91E-4CA4-4064-B6F2-BF7517CA9926}"/>
    <cellStyle name="Accent5 7" xfId="653" xr:uid="{33BA26BD-ECA8-4F17-B030-51E7C7E1D388}"/>
    <cellStyle name="Accent5 8" xfId="654" xr:uid="{072EDEDE-4A69-4F49-A0B7-56B10503D70A}"/>
    <cellStyle name="Accent5 9" xfId="655" xr:uid="{F04CC27F-A820-4073-8B72-51C67304F5E6}"/>
    <cellStyle name="Accent6 10" xfId="1167" xr:uid="{469573B3-9890-4234-BC4A-63B85B78AA34}"/>
    <cellStyle name="Accent6 11" xfId="108" xr:uid="{EE22F138-203A-4DC2-BE91-C6E289EEBCA7}"/>
    <cellStyle name="Accent6 2" xfId="304" xr:uid="{46CE8412-1E27-4B97-97DF-7B7F530B3745}"/>
    <cellStyle name="Accent6 2 2" xfId="305" xr:uid="{03BBEAB1-2B54-45F0-A3D6-9A6F89CFD0D6}"/>
    <cellStyle name="Accent6 2 3" xfId="656" xr:uid="{D1E8A343-39C1-418E-B51F-5B39ED653E3F}"/>
    <cellStyle name="Accent6 3" xfId="306" xr:uid="{F82E64E5-5C20-4B13-9A60-A85FF89C460F}"/>
    <cellStyle name="Accent6 3 2" xfId="657" xr:uid="{C41430F8-7D71-4E74-B759-D47926C686CD}"/>
    <cellStyle name="Accent6 4" xfId="307" xr:uid="{BBE2D36E-3C82-4513-9A3E-3F1660D8A58E}"/>
    <cellStyle name="Accent6 4 2" xfId="658" xr:uid="{61DBC0E3-2C92-4DE0-84DF-68C464052214}"/>
    <cellStyle name="Accent6 5" xfId="308" xr:uid="{3DFF478E-2A7A-487A-98C3-FAC4A1B8C1CA}"/>
    <cellStyle name="Accent6 5 2" xfId="659" xr:uid="{D20BF0AD-34AD-436A-B504-75B7E5367350}"/>
    <cellStyle name="Accent6 6" xfId="660" xr:uid="{F6F451C9-59B8-40D2-9F10-BF8E706EE394}"/>
    <cellStyle name="Accent6 7" xfId="661" xr:uid="{323F36C7-6D64-48B8-9D0F-F7C98A6F4260}"/>
    <cellStyle name="Accent6 8" xfId="662" xr:uid="{24A11B17-5532-44C3-A078-A95A4805F5E4}"/>
    <cellStyle name="Accent6 9" xfId="663" xr:uid="{8D152DCC-2D01-4196-A335-4CA84051F205}"/>
    <cellStyle name="Bad 10" xfId="1136" xr:uid="{652B3051-5059-43BC-9EB1-82D853C81255}"/>
    <cellStyle name="Bad 11" xfId="78" xr:uid="{7A794633-35BC-43E2-BA04-C95DBDD8F40F}"/>
    <cellStyle name="Bad 2" xfId="309" xr:uid="{44AEF697-16D7-4C4D-9FDC-408C3B034367}"/>
    <cellStyle name="Bad 2 2" xfId="310" xr:uid="{F2D3C06C-DB64-4D69-99BD-0E6F0A00E057}"/>
    <cellStyle name="Bad 2 3" xfId="664" xr:uid="{F1500616-EE36-4B56-B23B-56DFCD6CBDEC}"/>
    <cellStyle name="Bad 3" xfId="311" xr:uid="{621767D1-B9E2-4FE9-962F-57587718DA6D}"/>
    <cellStyle name="Bad 3 2" xfId="665" xr:uid="{DD9CC7F6-86C7-4091-B804-D4DB33C3D4A8}"/>
    <cellStyle name="Bad 4" xfId="312" xr:uid="{D3906574-773E-4FB3-9867-C1E208646D1B}"/>
    <cellStyle name="Bad 4 2" xfId="666" xr:uid="{4A613A6F-7C02-4503-BE14-1BF8DEB88A57}"/>
    <cellStyle name="Bad 5" xfId="313" xr:uid="{42FD1F40-AF7D-4F3F-B4B0-94226648481B}"/>
    <cellStyle name="Bad 5 2" xfId="667" xr:uid="{031EA7DF-A75E-4770-9417-9E56D49F70AB}"/>
    <cellStyle name="Bad 6" xfId="668" xr:uid="{CE470FB3-76B9-4390-9112-AF6FA26282B9}"/>
    <cellStyle name="Bad 7" xfId="669" xr:uid="{A15733B6-8609-4907-8A9E-1FEAF5287EF1}"/>
    <cellStyle name="Bad 8" xfId="670" xr:uid="{553E5A3C-C5FF-43BD-83E5-88A934438370}"/>
    <cellStyle name="Bad 9" xfId="671" xr:uid="{9F9EE12F-2CFC-423D-ABE7-E0D637B7CD4F}"/>
    <cellStyle name="Calc Currency (0)" xfId="672" xr:uid="{C05A609F-1D87-4B59-8791-EBFFF5A8A547}"/>
    <cellStyle name="Calc Currency (2)" xfId="673" xr:uid="{AB9FB912-4034-4BCE-82C7-21BFC2D15F28}"/>
    <cellStyle name="Calc Percent (0)" xfId="674" xr:uid="{DB7113A0-59DC-4012-A763-C4B0D286E405}"/>
    <cellStyle name="Calc Percent (1)" xfId="675" xr:uid="{C89AF8B8-94D7-4975-990E-94589149FBBE}"/>
    <cellStyle name="Calc Percent (2)" xfId="676" xr:uid="{3D053803-8A1E-4FCE-80BE-DD37B7423564}"/>
    <cellStyle name="Calc Units (0)" xfId="677" xr:uid="{5C01348F-1CD5-4B2C-93C0-3ECB8F1328CF}"/>
    <cellStyle name="Calc Units (1)" xfId="678" xr:uid="{86E8B9C2-CC63-41CC-947D-F9F6B2570C06}"/>
    <cellStyle name="Calc Units (2)" xfId="679" xr:uid="{275370C9-077F-42B8-A7A0-A59892AF37BF}"/>
    <cellStyle name="Calculation 10" xfId="1140" xr:uid="{C540349C-234A-45F4-8C2C-8D75B808EDBD}"/>
    <cellStyle name="Calculation 11" xfId="82" xr:uid="{2C7E0612-0692-4C30-AAB8-123562FA27AB}"/>
    <cellStyle name="Calculation 2" xfId="314" xr:uid="{E2EC2D34-A8B6-4975-B4E5-FAF8085A8342}"/>
    <cellStyle name="Calculation 2 2" xfId="315" xr:uid="{5A8AA5F4-3924-43F8-9B68-47BBCFC833BB}"/>
    <cellStyle name="Calculation 2 3" xfId="680" xr:uid="{C4363F45-9B59-4596-B3BD-790AD35EC2B1}"/>
    <cellStyle name="Calculation 3" xfId="316" xr:uid="{6F19DDD4-13A9-4217-B602-DF2839764DC4}"/>
    <cellStyle name="Calculation 3 2" xfId="681" xr:uid="{CC07665E-037A-46AB-9C27-2DFAEA3D771A}"/>
    <cellStyle name="Calculation 4" xfId="317" xr:uid="{AD9708EF-DAE5-4BA3-89F5-214579D61BCC}"/>
    <cellStyle name="Calculation 4 2" xfId="682" xr:uid="{300B337A-C50B-47C3-8D44-191A5431A1F4}"/>
    <cellStyle name="Calculation 5" xfId="318" xr:uid="{CC377518-A568-4747-9D57-0B39931BE798}"/>
    <cellStyle name="Calculation 5 2" xfId="683" xr:uid="{16B6BEA2-68EE-4B38-8E33-0AA9B6D37EAC}"/>
    <cellStyle name="Calculation 6" xfId="684" xr:uid="{9D8F93FC-9D8E-4DC7-9C5B-1BC58F16E658}"/>
    <cellStyle name="Calculation 7" xfId="685" xr:uid="{06E7ECF6-7F02-4E45-AD90-B7B1057BB1DF}"/>
    <cellStyle name="Calculation 8" xfId="686" xr:uid="{0F47639E-FA60-43FB-8B8D-6BA8EB22FF4A}"/>
    <cellStyle name="Calculation 9" xfId="687" xr:uid="{FECE6B6C-67E7-4485-9A23-E26ABE2B6B80}"/>
    <cellStyle name="category" xfId="688" xr:uid="{E533DB21-E3EE-486A-B7EC-3767B6BA5ED7}"/>
    <cellStyle name="Check Cell 10" xfId="1142" xr:uid="{53E94975-9C7A-4A2E-94CA-2CC37510ED72}"/>
    <cellStyle name="Check Cell 11" xfId="84" xr:uid="{7DE6E1E2-8FDF-42E8-9334-C1481E84AFD4}"/>
    <cellStyle name="Check Cell 2" xfId="319" xr:uid="{C93BB097-50E7-469C-B1DB-75FD8399ED27}"/>
    <cellStyle name="Check Cell 2 2" xfId="320" xr:uid="{2D647AAA-AF8F-4CD2-9A92-746FF6ECD3DC}"/>
    <cellStyle name="Check Cell 2 3" xfId="689" xr:uid="{D57D7B40-09FD-496E-AEB4-0312CEA2DE91}"/>
    <cellStyle name="Check Cell 3" xfId="321" xr:uid="{54D28911-2407-47EF-866F-BE6F9BAF085A}"/>
    <cellStyle name="Check Cell 3 2" xfId="690" xr:uid="{DDD4C38A-0CA8-4D00-91F6-6E139A21E7C8}"/>
    <cellStyle name="Check Cell 4" xfId="322" xr:uid="{DFC9FD7F-A792-49B4-B05D-A7864DB38A72}"/>
    <cellStyle name="Check Cell 4 2" xfId="691" xr:uid="{26BD1F02-56DC-411C-A418-073F1AC10860}"/>
    <cellStyle name="Check Cell 5" xfId="323" xr:uid="{28E95D6E-514E-4FDA-BB0E-0D367A9A57E8}"/>
    <cellStyle name="Check Cell 5 2" xfId="692" xr:uid="{C3506F8F-101A-4146-BBD8-B7524C53062F}"/>
    <cellStyle name="Check Cell 6" xfId="693" xr:uid="{11EBCC57-6C32-4CEA-B1D0-5D6BEFFE1583}"/>
    <cellStyle name="Check Cell 7" xfId="694" xr:uid="{77F4DB5B-A072-4F3C-B9DD-9A484BDBACE4}"/>
    <cellStyle name="Check Cell 8" xfId="695" xr:uid="{AFD9803B-5DAD-4B28-9B74-38F58EA6FB99}"/>
    <cellStyle name="Check Cell 9" xfId="696" xr:uid="{F7744720-8E07-4CE3-A01A-598608FB224D}"/>
    <cellStyle name="Comma" xfId="1" builtinId="3"/>
    <cellStyle name="Comma  - Style1" xfId="697" xr:uid="{129B3DA2-B194-4642-B9B1-3D64C97F81A3}"/>
    <cellStyle name="Comma  - Style7" xfId="698" xr:uid="{76870217-0A5B-42CF-B351-D535E151ACB5}"/>
    <cellStyle name="Comma  - Style8" xfId="699" xr:uid="{5DDB91DB-C7FD-41DB-8AF9-C5E912BF67D5}"/>
    <cellStyle name="Comma [0] 2" xfId="700" xr:uid="{9F7998C8-5320-4028-95C0-2205B24A121F}"/>
    <cellStyle name="Comma [0] 3" xfId="701" xr:uid="{A21FBCCB-0BBA-477E-AEB9-B3F99D22BDBE}"/>
    <cellStyle name="Comma [00]" xfId="702" xr:uid="{1048951E-BDAE-406E-A3F1-95E75B598592}"/>
    <cellStyle name="Comma 10" xfId="2" xr:uid="{00000000-0005-0000-0000-000001000000}"/>
    <cellStyle name="Comma 10 2" xfId="325" xr:uid="{82D4FC4C-A77F-4EAB-A83D-50D2A9DA028A}"/>
    <cellStyle name="Comma 10 3" xfId="3" xr:uid="{00000000-0005-0000-0000-000002000000}"/>
    <cellStyle name="Comma 10 4" xfId="324" xr:uid="{1BC7989C-1326-4837-8931-F462927E6706}"/>
    <cellStyle name="Comma 11" xfId="703" xr:uid="{03357BB6-8BF4-438D-8CD8-F0410BD9887C}"/>
    <cellStyle name="Comma 12" xfId="113" xr:uid="{AD8DABEA-AA90-4468-8C71-B16BAC796777}"/>
    <cellStyle name="Comma 12 2" xfId="704" xr:uid="{C606FF8D-5BA2-42AE-8759-93D1A85A47CB}"/>
    <cellStyle name="Comma 13" xfId="4" xr:uid="{00000000-0005-0000-0000-000003000000}"/>
    <cellStyle name="Comma 13 2" xfId="705" xr:uid="{53569280-E162-46C0-AD0A-E3FC6403269F}"/>
    <cellStyle name="Comma 14" xfId="706" xr:uid="{676B1D1E-5CE8-4C1A-BE2E-23E30801A0CD}"/>
    <cellStyle name="Comma 14 2" xfId="707" xr:uid="{E648A77C-1193-4717-9E61-A16666B1C9CA}"/>
    <cellStyle name="Comma 15" xfId="708" xr:uid="{517B4F36-4059-47AF-BDDE-A91D3BCB077A}"/>
    <cellStyle name="Comma 15 2" xfId="709" xr:uid="{ECCFF4C4-52FA-435E-861F-0AF33CAC8F7E}"/>
    <cellStyle name="Comma 16" xfId="710" xr:uid="{36C17011-C136-43ED-A205-E7F1AA64C1D8}"/>
    <cellStyle name="Comma 16 3" xfId="5" xr:uid="{00000000-0005-0000-0000-000004000000}"/>
    <cellStyle name="Comma 16 5" xfId="1127" xr:uid="{A61B3C1E-D398-4069-A2F9-EA71FA778493}"/>
    <cellStyle name="Comma 17" xfId="711" xr:uid="{A8CFEC46-9DB0-4A5E-8FE6-92947C72BACF}"/>
    <cellStyle name="Comma 18" xfId="712" xr:uid="{7AEBFFEC-9F3F-486E-852C-7FC595F93168}"/>
    <cellStyle name="Comma 19" xfId="713" xr:uid="{EF8A8371-F2EF-44DD-95EB-795CD90DB124}"/>
    <cellStyle name="Comma 2" xfId="6" xr:uid="{00000000-0005-0000-0000-000005000000}"/>
    <cellStyle name="Comma 2 10" xfId="714" xr:uid="{4B91D62F-E92B-4A22-8176-54D4C88161DB}"/>
    <cellStyle name="Comma 2 11" xfId="114" xr:uid="{D1F41D2A-0F88-480C-BB10-034298346675}"/>
    <cellStyle name="Comma 2 12" xfId="326" xr:uid="{AE1F6879-326E-4171-A9D5-34F9C31BE767}"/>
    <cellStyle name="Comma 2 13" xfId="33" xr:uid="{1D1B8EE4-2085-42AC-8D53-482189FD0B8D}"/>
    <cellStyle name="Comma 2 13 2" xfId="37" xr:uid="{69C0840F-8CDB-47C6-A82A-102D177AF2E7}"/>
    <cellStyle name="Comma 2 14" xfId="47" xr:uid="{8F9B4532-927D-4B68-BE89-6656802DA623}"/>
    <cellStyle name="Comma 2 15" xfId="28" xr:uid="{9AE4E01A-8EDF-4CB0-81D9-EC4C04756F33}"/>
    <cellStyle name="Comma 2 2" xfId="7" xr:uid="{00000000-0005-0000-0000-000006000000}"/>
    <cellStyle name="Comma 2 2 2" xfId="116" xr:uid="{1CA2B92C-DE24-46E5-AEE2-6DBCAB67AE85}"/>
    <cellStyle name="Comma 2 2 2 2" xfId="328" xr:uid="{CD34E2A4-DA89-42A8-AFCB-D3B2F03132FD}"/>
    <cellStyle name="Comma 2 2 2 2 2" xfId="717" xr:uid="{5EEA2438-7536-4F6A-BF7B-DBB9DD933008}"/>
    <cellStyle name="Comma 2 2 2 2 2 2" xfId="718" xr:uid="{784309EB-C54D-4DA9-999C-A953B82CAFDE}"/>
    <cellStyle name="Comma 2 2 2 3" xfId="716" xr:uid="{58CF68FC-94BC-4CDC-930B-A18C86BE391D}"/>
    <cellStyle name="Comma 2 2 2 4" xfId="719" xr:uid="{3126D176-C1B9-48BD-9EEA-91B0A9D33C36}"/>
    <cellStyle name="Comma 2 2 3" xfId="117" xr:uid="{587F845C-6A2C-4805-98EE-D6E4A73E6BA3}"/>
    <cellStyle name="Comma 2 2 4" xfId="327" xr:uid="{2BF72ECA-DAB9-45D2-935F-F07AD046028A}"/>
    <cellStyle name="Comma 2 2 4 2" xfId="720" xr:uid="{DFBC7F46-4799-4BF6-AA15-680ADE7E85F0}"/>
    <cellStyle name="Comma 2 2 5" xfId="715" xr:uid="{8A47D647-6676-496B-BC12-4537AB991215}"/>
    <cellStyle name="Comma 2 2 6" xfId="115" xr:uid="{5CA1F10B-32A4-44DA-9A42-91157C64EDE4}"/>
    <cellStyle name="Comma 2 2 7" xfId="49" xr:uid="{E93738EC-BD50-445C-9BD4-078A8A8E638D}"/>
    <cellStyle name="Comma 2 2 8" xfId="30" xr:uid="{6E870DB6-4BB2-4214-AADC-8CCC1FBE1E31}"/>
    <cellStyle name="Comma 2 3" xfId="41" xr:uid="{7EF96258-E6BE-4B03-AA7A-5E293B46D2C6}"/>
    <cellStyle name="Comma 2 3 2" xfId="721" xr:uid="{C22F1BF1-1171-46D1-B8D6-6687AFF56E1B}"/>
    <cellStyle name="Comma 2 3 3" xfId="118" xr:uid="{FDB88C40-44C5-4D01-87DB-7A090183F8B8}"/>
    <cellStyle name="Comma 2 4" xfId="119" xr:uid="{F5D04B2A-5FA9-4C54-8795-E68229EDB719}"/>
    <cellStyle name="Comma 2 4 2" xfId="722" xr:uid="{6397E8B7-3408-4ECB-A22E-9A12770F5849}"/>
    <cellStyle name="Comma 2 5" xfId="120" xr:uid="{657EE36C-0FE2-42B5-97C3-24D19D1AB5DC}"/>
    <cellStyle name="Comma 2 6" xfId="431" xr:uid="{6F9DA066-4E8B-4311-81A4-EE0B56A0C929}"/>
    <cellStyle name="Comma 2 6 2" xfId="723" xr:uid="{5FD54BCF-188A-4E6F-8DC7-79FBC1F62AD1}"/>
    <cellStyle name="Comma 2 7" xfId="724" xr:uid="{69255A71-1C24-4F13-BA78-6351C39D98DB}"/>
    <cellStyle name="Comma 2 8" xfId="725" xr:uid="{E47CBA2C-81A7-4421-9CD9-BDCDCE29EEE0}"/>
    <cellStyle name="Comma 2 9" xfId="726" xr:uid="{CB01C7EA-7D03-488B-B261-BDFC1FCE533E}"/>
    <cellStyle name="Comma 2_Detail-MAY.07" xfId="727" xr:uid="{4233A69B-4064-4E07-9908-7F85786E229F}"/>
    <cellStyle name="Comma 20" xfId="728" xr:uid="{63A710FB-4832-4CAB-A8AA-0BB98A6C13A8}"/>
    <cellStyle name="Comma 20 2" xfId="729" xr:uid="{6E0FAA42-D08D-4BD2-8BAF-D13CB537EE22}"/>
    <cellStyle name="Comma 21" xfId="730" xr:uid="{92B593C4-4C2A-48A6-89B8-8CBD6B283248}"/>
    <cellStyle name="Comma 22" xfId="731" xr:uid="{57179A09-71FC-40AA-B6D3-A1F86C77250F}"/>
    <cellStyle name="Comma 23" xfId="121" xr:uid="{8A5C5F29-2FD7-48B9-B077-05BD9C0AB2A8}"/>
    <cellStyle name="Comma 23 10" xfId="732" xr:uid="{82E2B871-5AE8-4670-9CF7-B138EE85C6B1}"/>
    <cellStyle name="Comma 23 11" xfId="733" xr:uid="{007CBDC7-15D9-4A1F-858B-A8477916AA5A}"/>
    <cellStyle name="Comma 23 12" xfId="734" xr:uid="{72F38A05-082F-4E80-8E56-E30A6A830ECA}"/>
    <cellStyle name="Comma 23 2" xfId="735" xr:uid="{A50FBEB9-EBF7-48A1-B19C-0EA678611E99}"/>
    <cellStyle name="Comma 23 3" xfId="736" xr:uid="{AD49A93B-0209-4AD3-8185-39851149EA48}"/>
    <cellStyle name="Comma 23 3 2" xfId="737" xr:uid="{2C450C6E-D730-4842-8090-AB52CEAC4134}"/>
    <cellStyle name="Comma 23 3 3" xfId="738" xr:uid="{20A2A53D-EF1A-404B-832E-0931D4F36128}"/>
    <cellStyle name="Comma 23 3 4" xfId="739" xr:uid="{CA450CC1-9507-41A3-9983-F452D95E1EAE}"/>
    <cellStyle name="Comma 23 4" xfId="740" xr:uid="{E73796B6-46E9-48D9-A25E-0DA9B33AFC75}"/>
    <cellStyle name="Comma 23 5" xfId="741" xr:uid="{C1F6113D-0D6F-4530-97A9-61C9D496236F}"/>
    <cellStyle name="Comma 23 6" xfId="742" xr:uid="{5AF0956E-5BEE-4333-A119-AFBEDE1AF2B8}"/>
    <cellStyle name="Comma 23 7" xfId="743" xr:uid="{6F1621BC-C628-46FA-9FBD-0B79E60021A1}"/>
    <cellStyle name="Comma 23 8" xfId="744" xr:uid="{7B4DE656-7B4E-465D-B4F0-F136A0BBB472}"/>
    <cellStyle name="Comma 23 9" xfId="745" xr:uid="{4821964B-41B6-43AA-A65A-092D10B0F3D8}"/>
    <cellStyle name="Comma 24" xfId="746" xr:uid="{D433576A-251A-4654-A9CD-9CB52FAE24CC}"/>
    <cellStyle name="Comma 25" xfId="747" xr:uid="{43C18803-B9C5-4CE3-967A-EC029FA88E98}"/>
    <cellStyle name="Comma 25 2" xfId="748" xr:uid="{154AF2C5-5E14-4FFC-A366-2DEE7BD490BC}"/>
    <cellStyle name="Comma 26" xfId="1055" xr:uid="{1A28A9CC-3B79-469F-92F8-01E47D8E434F}"/>
    <cellStyle name="Comma 27" xfId="1184" xr:uid="{2AE156EF-D8FA-419A-A1BE-487B3A9ABCF8}"/>
    <cellStyle name="Comma 28" xfId="68" xr:uid="{EEEBD43D-2D81-4C0F-BFB7-0343D1BB5DCF}"/>
    <cellStyle name="Comma 29" xfId="1189" xr:uid="{D5E15373-2C42-4B16-8C85-94EDDA8B60D6}"/>
    <cellStyle name="Comma 3" xfId="8" xr:uid="{00000000-0005-0000-0000-000007000000}"/>
    <cellStyle name="Comma 3 2" xfId="123" xr:uid="{DA2203A5-8A7F-46E9-A6EC-6546F89A4B1F}"/>
    <cellStyle name="Comma 3 2 2" xfId="330" xr:uid="{44DB1701-8BBE-4C28-90D5-779459D536B5}"/>
    <cellStyle name="Comma 3 2 2 2" xfId="750" xr:uid="{9C5B1FBC-64D6-4892-AC99-5CB7F2CE612D}"/>
    <cellStyle name="Comma 3 2 3" xfId="749" xr:uid="{0FB06078-DB83-4FDB-9652-8A8FE6FE1E9B}"/>
    <cellStyle name="Comma 3 3" xfId="329" xr:uid="{625306F6-3B9D-475B-9356-486429C691AF}"/>
    <cellStyle name="Comma 3 3 2" xfId="751" xr:uid="{3F401560-48A4-4A37-AC8E-F3A2A4CCEA04}"/>
    <cellStyle name="Comma 3 4" xfId="433" xr:uid="{B91F5ADF-BC8C-42C5-85FD-1308B5A1ABC2}"/>
    <cellStyle name="Comma 3 4 2" xfId="753" xr:uid="{F8F25FF6-19FB-45B4-9D92-A3B646560E53}"/>
    <cellStyle name="Comma 3 4 3" xfId="752" xr:uid="{68EF297A-DA67-4C79-BFC0-B3AE65CF89B6}"/>
    <cellStyle name="Comma 3 5" xfId="754" xr:uid="{9C2BE10F-4118-495F-92A0-C7D82465C841}"/>
    <cellStyle name="Comma 3 6" xfId="122" xr:uid="{C3AE37A2-2101-4F32-A953-45605A27AA01}"/>
    <cellStyle name="Comma 3 7" xfId="56" xr:uid="{825289E6-F864-454A-BBC0-78DCA6FEC06E}"/>
    <cellStyle name="Comma 3 8" xfId="29" xr:uid="{5C744507-8F86-48B6-8A40-3993EB61F933}"/>
    <cellStyle name="Comma 30" xfId="23" xr:uid="{6503CB9C-8657-4351-B72C-448EA32A7BA1}"/>
    <cellStyle name="Comma 38" xfId="1188" xr:uid="{E3956CF5-3D20-44B2-A08A-054413E99522}"/>
    <cellStyle name="Comma 4" xfId="59" xr:uid="{5DE00110-CBD5-4FD5-9FF6-B031AF6FE9D7}"/>
    <cellStyle name="Comma 4 2" xfId="125" xr:uid="{EF0B9DC0-0961-4C7B-B380-C419DAE7B8C8}"/>
    <cellStyle name="Comma 4 2 2" xfId="332" xr:uid="{9ACE193D-520A-49F9-9D5D-FF274B29F018}"/>
    <cellStyle name="Comma 4 2 2 2" xfId="756" xr:uid="{7264FB64-B81A-490E-BCE4-686DF10094FE}"/>
    <cellStyle name="Comma 4 3" xfId="331" xr:uid="{5951EDCC-5F4B-4B7A-A893-05BB71A40FE1}"/>
    <cellStyle name="Comma 4 3 2" xfId="757" xr:uid="{708776EE-66FC-4326-9AA5-A484966A0A11}"/>
    <cellStyle name="Comma 4 3 2 2" xfId="758" xr:uid="{3DE3E1AC-0545-46EC-BE5A-128B5C9BC910}"/>
    <cellStyle name="Comma 4 3 2 5" xfId="759" xr:uid="{4525647F-86C8-4DBE-A967-863D4E3055DE}"/>
    <cellStyle name="Comma 4 3 2 6 2 2" xfId="760" xr:uid="{3E583B27-50C7-4E08-9D3A-6AE56E8E10D1}"/>
    <cellStyle name="Comma 4 4" xfId="437" xr:uid="{85F3F477-CAA4-45D7-9EC5-3AF4DA539AA6}"/>
    <cellStyle name="Comma 4 4 7 2" xfId="761" xr:uid="{A613C45F-1BFD-4EA9-BE0E-2F2362E0410B}"/>
    <cellStyle name="Comma 4 5" xfId="755" xr:uid="{186F7BB4-C030-4A16-B297-BEB709F60F4C}"/>
    <cellStyle name="Comma 4 6" xfId="124" xr:uid="{4E5CCE8E-80FB-466D-B09D-A4972B2693FF}"/>
    <cellStyle name="Comma 4_Detail-MAY.07" xfId="762" xr:uid="{19BE4551-67FF-412F-8E17-9281B5204CCE}"/>
    <cellStyle name="Comma 42" xfId="333" xr:uid="{E8EC1BB8-81F6-4DEA-8E4B-7A0EA9A4C826}"/>
    <cellStyle name="Comma 44" xfId="9" xr:uid="{00000000-0005-0000-0000-000008000000}"/>
    <cellStyle name="Comma 5" xfId="65" xr:uid="{15A8695C-C517-431A-A2CA-2D9BB52198A6}"/>
    <cellStyle name="Comma 5 2" xfId="334" xr:uid="{FD3CFE5C-5557-4371-AD60-DB84021D7FC2}"/>
    <cellStyle name="Comma 5 3" xfId="438" xr:uid="{9A762930-C6F8-4A1F-949D-F0042F35E191}"/>
    <cellStyle name="Comma 5 4" xfId="763" xr:uid="{A8C7A420-1351-4529-9A2F-ECF52F953E91}"/>
    <cellStyle name="Comma 5 5" xfId="152" xr:uid="{E4211EDF-982A-4AE6-BEDE-D001AB8040F7}"/>
    <cellStyle name="Comma 6" xfId="34" xr:uid="{495CC62A-5DDA-45EC-9129-A6F49A17626F}"/>
    <cellStyle name="Comma 6 2" xfId="335" xr:uid="{80A034C9-1077-463C-AE53-4F62DBD76C0A}"/>
    <cellStyle name="Comma 6 3" xfId="451" xr:uid="{6842BF69-48EF-44CA-B314-42B7F5B53787}"/>
    <cellStyle name="Comma 6 4" xfId="764" xr:uid="{0F5FBF00-2885-4401-AA6B-A4538FC98F64}"/>
    <cellStyle name="Comma 6 5" xfId="126" xr:uid="{6C545EEF-E5A2-4B3A-9677-1C2500969FCB}"/>
    <cellStyle name="Comma 65" xfId="10" xr:uid="{00000000-0005-0000-0000-000009000000}"/>
    <cellStyle name="Comma 68" xfId="11" xr:uid="{00000000-0005-0000-0000-00000A000000}"/>
    <cellStyle name="Comma 7" xfId="127" xr:uid="{B6735F9B-CD6A-4172-B023-424A33B8051E}"/>
    <cellStyle name="Comma 7 2" xfId="336" xr:uid="{7A2B01E2-D115-4792-B221-22206B0B145F}"/>
    <cellStyle name="Comma 7 3" xfId="456" xr:uid="{0E2FAEB8-6EBF-46BC-8DF8-EFA6C08493D0}"/>
    <cellStyle name="Comma 7 4" xfId="765" xr:uid="{B6DF4ECF-9521-4993-B99C-AB386DB74A99}"/>
    <cellStyle name="Comma 70" xfId="12" xr:uid="{00000000-0005-0000-0000-00000B000000}"/>
    <cellStyle name="Comma 8" xfId="128" xr:uid="{77CD14DE-DD25-4C07-A1C5-21D56429EAC0}"/>
    <cellStyle name="Comma 8 2" xfId="337" xr:uid="{221A661E-206B-430B-A46D-85598E2F0472}"/>
    <cellStyle name="Comma 8 3" xfId="766" xr:uid="{130C3728-02AF-4B54-9720-C711654BC6A1}"/>
    <cellStyle name="Comma 9" xfId="112" xr:uid="{F2C23F83-D4FE-43EB-9856-B0D53FDD75D2}"/>
    <cellStyle name="Comma 9 2" xfId="768" xr:uid="{62514540-25D9-480B-8B00-A30B2243C816}"/>
    <cellStyle name="Comma 9 3" xfId="767" xr:uid="{5838B6AA-310E-4519-B2BD-004E690638FB}"/>
    <cellStyle name="comma zerodec" xfId="129" xr:uid="{994BDCDF-810E-40CC-B79C-44DD3104D9DD}"/>
    <cellStyle name="comma zerodec 2" xfId="769" xr:uid="{53AE3B39-ACB8-43F0-A8F1-5997DFF49A7A}"/>
    <cellStyle name="Comma0" xfId="770" xr:uid="{4AD95C62-8BDC-4720-B941-BE84B99AC0B1}"/>
    <cellStyle name="Cover Date" xfId="771" xr:uid="{6C0A70FA-A962-4837-B5E4-B1BCE3F626EC}"/>
    <cellStyle name="Cover Subtitle" xfId="772" xr:uid="{23DA6153-8BE9-4E81-BCDE-AC11C1DCE4EC}"/>
    <cellStyle name="Cover Title" xfId="773" xr:uid="{2FEF09CC-D29B-40B8-AB26-C0A7117D3A92}"/>
    <cellStyle name="Curren - Style3" xfId="774" xr:uid="{7CF81502-E991-45F3-A6B4-060FB416A97B}"/>
    <cellStyle name="Curren - Style4" xfId="775" xr:uid="{D715A2A7-5FB0-458C-9385-183182E46576}"/>
    <cellStyle name="Currency [0] 2" xfId="152" xr:uid="{DCC43DD5-A9C8-4098-96C2-34A67BB57387}"/>
    <cellStyle name="Currency [00]" xfId="776" xr:uid="{F0C963BC-30FA-4AED-B6B7-CD01600DE935}"/>
    <cellStyle name="Currency 2" xfId="31" xr:uid="{17519D1B-A270-4431-882D-2ADB603B2973}"/>
    <cellStyle name="Currency 2 2" xfId="777" xr:uid="{19688BC4-0276-4E81-81E7-685BFD3CD0BD}"/>
    <cellStyle name="Currency 2 2 2 2 4" xfId="778" xr:uid="{A8FCFD0E-7BCD-48F0-B09B-182BD9079675}"/>
    <cellStyle name="Currency 2 3" xfId="152" xr:uid="{9D01F2AC-3487-4FB8-A17D-3C69016F879A}"/>
    <cellStyle name="Currency 2 5" xfId="779" xr:uid="{1A28D5DD-811F-4825-ACAD-731A12E5CCEF}"/>
    <cellStyle name="Currency0" xfId="780" xr:uid="{D4FF16DC-CD08-46D7-9889-AD14E9A2A7BC}"/>
    <cellStyle name="Currency1" xfId="130" xr:uid="{28644C23-C621-494B-86FA-E2CE150AF404}"/>
    <cellStyle name="Currency1 2" xfId="781" xr:uid="{CFB36B20-A181-4811-B591-76AF9A6930D8}"/>
    <cellStyle name="Dan" xfId="782" xr:uid="{A7E0EAC4-05C4-41C8-9936-33F5D5006224}"/>
    <cellStyle name="Dataentry" xfId="783" xr:uid="{9C0C25FA-BFCD-4D95-8088-91E27FF5C026}"/>
    <cellStyle name="Date" xfId="784" xr:uid="{3ED94C0D-8216-455D-B2CD-CDB209EB2A85}"/>
    <cellStyle name="Date Short" xfId="785" xr:uid="{48FF8C2A-F6D4-4CE8-945C-E99CEA635451}"/>
    <cellStyle name="Date_Lead&amp;Adjust210909" xfId="786" xr:uid="{9A0CD412-BB27-492E-8934-17A6B188D602}"/>
    <cellStyle name="Dezimal [0]_OPTIMIR1 (deutsch)" xfId="787" xr:uid="{DB38939A-985E-4B3F-9E2D-866FDACFBDF6}"/>
    <cellStyle name="Dezimal_OPTIMIR1 (deutsch)" xfId="788" xr:uid="{52BCC4B8-17B0-4502-A61F-C7336EDE165E}"/>
    <cellStyle name="Dollar (zero dec)" xfId="131" xr:uid="{195DBD87-EC67-4D07-B288-B88940A5C6F7}"/>
    <cellStyle name="Dollar (zero dec) 2" xfId="789" xr:uid="{43641384-28CE-46AC-925B-436BD5A78177}"/>
    <cellStyle name="Downfoot" xfId="790" xr:uid="{4A5A5460-458C-42F7-B7B1-50A1D90B55A3}"/>
    <cellStyle name="E&amp;Y House" xfId="791" xr:uid="{D4288832-7617-4EE9-A0A5-1BF66134353E}"/>
    <cellStyle name="Enter Currency (0)" xfId="792" xr:uid="{32996B46-BD69-4C81-873A-94006D6F914A}"/>
    <cellStyle name="Enter Currency (2)" xfId="793" xr:uid="{8B2D82C0-7EFD-439E-A0AA-3323FDFB3456}"/>
    <cellStyle name="Enter Units (0)" xfId="794" xr:uid="{81BF28EE-FD56-476E-89EC-F17C5F0B19A7}"/>
    <cellStyle name="Enter Units (1)" xfId="795" xr:uid="{33FB346B-211B-4F3B-A018-5AD4F5A5E69B}"/>
    <cellStyle name="Enter Units (2)" xfId="796" xr:uid="{975CA722-F680-40CC-AC7C-74758AB792FA}"/>
    <cellStyle name="Excel Built-in Normal" xfId="60" xr:uid="{789CAC9B-A4EE-45DF-9080-E3F1C6F72DA3}"/>
    <cellStyle name="Explanatory Text 10" xfId="1145" xr:uid="{8FDCA44F-CFC4-4537-9BD3-BF6493A7FF83}"/>
    <cellStyle name="Explanatory Text 11" xfId="86" xr:uid="{B91975FC-CAAE-4E20-A075-F33619B91007}"/>
    <cellStyle name="Explanatory Text 2" xfId="338" xr:uid="{1BEE29B8-CF22-4D92-81BD-BB4BC11683B4}"/>
    <cellStyle name="Explanatory Text 2 2" xfId="339" xr:uid="{C3D8B2D6-77DC-4D43-9EE1-79C7AB2959A1}"/>
    <cellStyle name="Explanatory Text 2 3" xfId="797" xr:uid="{64E24889-9247-4EA6-999A-3C989D402900}"/>
    <cellStyle name="Explanatory Text 3" xfId="340" xr:uid="{BE232C7C-4C3A-4F8C-A60A-73B511598494}"/>
    <cellStyle name="Explanatory Text 3 2" xfId="798" xr:uid="{28565D5D-3E66-412E-B4BD-2900B9A4E3E3}"/>
    <cellStyle name="Explanatory Text 4" xfId="341" xr:uid="{25F264F7-578F-4498-843D-C31DC1BF91B0}"/>
    <cellStyle name="Explanatory Text 4 2" xfId="799" xr:uid="{4FF4A08C-1C6C-483B-8257-7C2A353F3716}"/>
    <cellStyle name="Explanatory Text 5" xfId="342" xr:uid="{6FE8641F-F827-4881-BE55-F81FE0757410}"/>
    <cellStyle name="Explanatory Text 5 2" xfId="800" xr:uid="{39046692-7935-4447-937B-86CBD83A84AE}"/>
    <cellStyle name="Explanatory Text 6" xfId="801" xr:uid="{FD77B382-94B1-4D1F-B854-057E1F30661F}"/>
    <cellStyle name="Explanatory Text 7" xfId="802" xr:uid="{99CBC363-9EC1-4FE6-A570-63CCE7E96AAA}"/>
    <cellStyle name="Explanatory Text 8" xfId="803" xr:uid="{3BCEE305-126A-4C4F-AA4A-CBEE59D83437}"/>
    <cellStyle name="Explanatory Text 9" xfId="804" xr:uid="{C21A31E1-86A7-42A4-9071-396B3DB315FB}"/>
    <cellStyle name="Fixed" xfId="805" xr:uid="{01056B69-604B-4125-8D7A-CC94EBC77D0B}"/>
    <cellStyle name="Footer SBILogo1" xfId="806" xr:uid="{9CEC921D-F52B-400A-B70E-5F96BCFC85F3}"/>
    <cellStyle name="Footer SBILogo2" xfId="807" xr:uid="{BE60C2A2-1005-482F-A651-8414704876FD}"/>
    <cellStyle name="Footnote" xfId="808" xr:uid="{00D9F407-DAB7-40C3-8262-86DBF2184431}"/>
    <cellStyle name="Footnote Reference" xfId="809" xr:uid="{077E6D98-8895-49AF-971E-D35B49DE95AD}"/>
    <cellStyle name="Footnote_Becl-W.PaperYE" xfId="810" xr:uid="{8BFF19E4-3729-4B95-B562-A1D1D069DA24}"/>
    <cellStyle name="Format Number Column" xfId="811" xr:uid="{45BF6C66-5995-4502-AEA6-6C4D4BEDCFDE}"/>
    <cellStyle name="Good 10" xfId="1135" xr:uid="{FD3AAF77-5BF0-42D0-B53C-554A110CA5B8}"/>
    <cellStyle name="Good 11" xfId="77" xr:uid="{EE1EEF02-E3A2-455A-BF4C-B4DEBD38260E}"/>
    <cellStyle name="Good 2" xfId="343" xr:uid="{476ED6C0-6946-4ACA-8958-9CB69CDA14F5}"/>
    <cellStyle name="Good 2 2" xfId="344" xr:uid="{107E4A97-868A-4AD9-A1C7-198DA83357C5}"/>
    <cellStyle name="Good 2 3" xfId="812" xr:uid="{B8277CD3-D1F5-4B8E-9898-4895B04E5D9F}"/>
    <cellStyle name="Good 3" xfId="345" xr:uid="{8865CD1F-5E15-4A6D-8DF3-6B784777C002}"/>
    <cellStyle name="Good 3 2" xfId="813" xr:uid="{D2C40DFD-6134-4CBB-A6F8-99FE8D7F94A9}"/>
    <cellStyle name="Good 4" xfId="346" xr:uid="{E4429A5A-BDC1-4544-AEB9-F4D59E439F22}"/>
    <cellStyle name="Good 4 2" xfId="814" xr:uid="{821A4618-309E-4C92-B4F5-66C7BAA79146}"/>
    <cellStyle name="Good 5" xfId="347" xr:uid="{4E3685FE-6111-45DA-81C7-414B6E13259D}"/>
    <cellStyle name="Good 5 2" xfId="815" xr:uid="{A4457475-0AF3-4C74-9E73-C4D0F5A5ECD9}"/>
    <cellStyle name="Good 6" xfId="816" xr:uid="{53A9CA68-DB3E-434D-BB44-8F5C5E2F6CBA}"/>
    <cellStyle name="Good 7" xfId="817" xr:uid="{1CDE2E8A-1F65-473D-8093-091C328AE1B5}"/>
    <cellStyle name="Good 8" xfId="818" xr:uid="{6A621AA3-3AB4-4E25-8251-4CFC05E52AE0}"/>
    <cellStyle name="Good 9" xfId="819" xr:uid="{1FC67F1D-03AC-4711-BB57-B00C26A17FEE}"/>
    <cellStyle name="Grey" xfId="132" xr:uid="{218F1435-8251-40BA-B959-EF04624C0135}"/>
    <cellStyle name="Grey 2" xfId="820" xr:uid="{FC52EA84-CCA8-4CD9-813B-A377AE676752}"/>
    <cellStyle name="Header" xfId="821" xr:uid="{DAE706DC-AA7E-4FD6-99BD-7F591940A611}"/>
    <cellStyle name="Header - Style1" xfId="822" xr:uid="{8A087A9A-7BB0-49CA-B4C1-1B385468861A}"/>
    <cellStyle name="Header Draft Stamp" xfId="823" xr:uid="{DC9F3328-7832-403A-B575-14416D0BF04A}"/>
    <cellStyle name="Header_Becl-W.PaperYE" xfId="824" xr:uid="{A126875D-394F-4E68-B5E0-C00D96ECFC70}"/>
    <cellStyle name="Header1" xfId="825" xr:uid="{A3933BA1-4207-4528-83C6-95D3A13CE97E}"/>
    <cellStyle name="Header2" xfId="826" xr:uid="{E913B580-17F9-45DE-92C8-2E26478FD7E0}"/>
    <cellStyle name="HEADING" xfId="827" xr:uid="{4222B33F-818C-451B-887F-E77F07459597}"/>
    <cellStyle name="Heading 1 10" xfId="1131" xr:uid="{E3CFF0FE-4D32-48C5-A5DF-2D632E51F143}"/>
    <cellStyle name="Heading 1 11" xfId="73" xr:uid="{9B617B16-BE20-4B3E-95E0-0988963B2423}"/>
    <cellStyle name="Heading 1 2" xfId="348" xr:uid="{D08D8DA7-75B4-4A91-AF9F-5BDDBFFD1CDE}"/>
    <cellStyle name="Heading 1 2 2" xfId="349" xr:uid="{9CA8C6C2-6CAE-4AB3-A010-E5109B0544AD}"/>
    <cellStyle name="Heading 1 2 3" xfId="828" xr:uid="{91CDB051-2946-45E0-BFB7-1083BA01004D}"/>
    <cellStyle name="Heading 1 3" xfId="350" xr:uid="{3F61080A-3011-41D4-8CCA-453B1E598512}"/>
    <cellStyle name="Heading 1 3 2" xfId="829" xr:uid="{AE5DE381-2678-4815-9D32-952AD73C07FD}"/>
    <cellStyle name="Heading 1 4" xfId="351" xr:uid="{48EEEB5A-59EC-4CCF-88C3-E554C00259E6}"/>
    <cellStyle name="Heading 1 4 2" xfId="830" xr:uid="{57913044-C191-4663-B2B7-274E91230231}"/>
    <cellStyle name="Heading 1 5" xfId="352" xr:uid="{4CC40657-F834-445F-B7AA-455E774C158F}"/>
    <cellStyle name="Heading 1 5 2" xfId="831" xr:uid="{A84E4F5A-E858-4232-B6D6-F3859A46776A}"/>
    <cellStyle name="Heading 1 6" xfId="832" xr:uid="{06D974CD-17E6-42B5-BB27-69ADF76AA796}"/>
    <cellStyle name="Heading 1 7" xfId="833" xr:uid="{01EB08F7-FBA2-4FC8-A31C-F45EE4CF1D7D}"/>
    <cellStyle name="Heading 1 8" xfId="834" xr:uid="{4F80D913-026C-4143-AA03-8742F9BD1BD1}"/>
    <cellStyle name="Heading 1 9" xfId="835" xr:uid="{4DB8A033-A269-4B22-814C-3C6BAFACBC0E}"/>
    <cellStyle name="Heading 1 Above" xfId="836" xr:uid="{131E1422-9CD3-4D52-B01A-EABAC252C49D}"/>
    <cellStyle name="Heading 1+" xfId="837" xr:uid="{FD20FB14-2F60-4526-81C7-F6B1B0B92524}"/>
    <cellStyle name="Heading 2 10" xfId="1132" xr:uid="{364498F1-B5FC-4B4B-B13B-783E122AEEE8}"/>
    <cellStyle name="Heading 2 11" xfId="74" xr:uid="{0331DD0E-F753-47BF-BCB2-404249457A35}"/>
    <cellStyle name="Heading 2 2" xfId="353" xr:uid="{8F65A06A-7531-4BAC-92D7-CC339BECCEC6}"/>
    <cellStyle name="Heading 2 2 2" xfId="354" xr:uid="{FD984A1F-43B4-40B4-B1A8-514E65E7DE3C}"/>
    <cellStyle name="Heading 2 2 3" xfId="838" xr:uid="{83166945-8CF7-4309-B4F4-A4D60205A313}"/>
    <cellStyle name="Heading 2 3" xfId="355" xr:uid="{90595EC9-AB66-4202-B83D-DEAEB54361D6}"/>
    <cellStyle name="Heading 2 3 2" xfId="839" xr:uid="{BDC3B59D-DE91-45BE-B13E-B36D77E1E49F}"/>
    <cellStyle name="Heading 2 4" xfId="356" xr:uid="{D05C9B50-DD06-4CDE-A400-F8E987731D7C}"/>
    <cellStyle name="Heading 2 4 2" xfId="840" xr:uid="{61E20933-862A-4BF7-83C6-5D305EE06284}"/>
    <cellStyle name="Heading 2 5" xfId="357" xr:uid="{08BB62AE-CFEC-4135-BFAF-259D023C8B8D}"/>
    <cellStyle name="Heading 2 5 2" xfId="841" xr:uid="{C2EB0C0E-7BE9-45EE-862E-0FC5838CEF11}"/>
    <cellStyle name="Heading 2 6" xfId="842" xr:uid="{79030521-7D84-4688-811E-7168E289CCB5}"/>
    <cellStyle name="Heading 2 7" xfId="843" xr:uid="{5437B0A7-48E7-4BFD-AEBA-AB7385E04387}"/>
    <cellStyle name="Heading 2 8" xfId="844" xr:uid="{810976B3-4E34-4F6A-866D-20122AD3F7A0}"/>
    <cellStyle name="Heading 2 9" xfId="845" xr:uid="{184F5E09-110F-426F-B772-9B4FDAF4CBBF}"/>
    <cellStyle name="Heading 2 Below" xfId="846" xr:uid="{4BD68A14-D625-4E2B-853E-DFFCF7B76523}"/>
    <cellStyle name="Heading 2+" xfId="847" xr:uid="{ECBD2D50-92D1-4164-82B2-D830BC781804}"/>
    <cellStyle name="Heading 3 10" xfId="1133" xr:uid="{B2262E93-8901-4D3E-B2D1-9E80E3D4CB0C}"/>
    <cellStyle name="Heading 3 11" xfId="75" xr:uid="{D9D3B598-B0B5-439C-A4D8-34951DB63DD7}"/>
    <cellStyle name="Heading 3 2" xfId="358" xr:uid="{D267B891-8245-4C9B-BEEB-90319F2B5D9D}"/>
    <cellStyle name="Heading 3 2 2" xfId="359" xr:uid="{512B6C8B-3D77-40A7-8727-EBB02A9245A2}"/>
    <cellStyle name="Heading 3 2 3" xfId="848" xr:uid="{0DC4A8A1-6D76-43B6-BE65-53A95CF428D4}"/>
    <cellStyle name="Heading 3 3" xfId="360" xr:uid="{E3D336F5-AB48-4F9A-B0FD-DA7DD0939C77}"/>
    <cellStyle name="Heading 3 3 2" xfId="849" xr:uid="{04F81AC3-8B90-4C3A-815B-0236B670D1EA}"/>
    <cellStyle name="Heading 3 4" xfId="361" xr:uid="{12F05A87-73A0-4BE5-886F-A4E79444D0CD}"/>
    <cellStyle name="Heading 3 4 2" xfId="850" xr:uid="{02781B72-8332-48BD-A3D5-249B5A742644}"/>
    <cellStyle name="Heading 3 5" xfId="362" xr:uid="{BD65C1AA-7259-4E9A-B6C8-02CBC4370F5E}"/>
    <cellStyle name="Heading 3 5 2" xfId="851" xr:uid="{227A59A3-65BA-4E93-8D29-2E1C9D77B956}"/>
    <cellStyle name="Heading 3 6" xfId="852" xr:uid="{7447AE83-9771-4B5B-98EB-48A125F03748}"/>
    <cellStyle name="Heading 3 7" xfId="853" xr:uid="{CB191ED8-6410-4EC2-939D-65E633BDDCEF}"/>
    <cellStyle name="Heading 3 8" xfId="854" xr:uid="{C65C7780-A393-4C91-867A-24B6859EB63A}"/>
    <cellStyle name="Heading 3 9" xfId="855" xr:uid="{9F96F246-0ACD-4869-A2CC-538559BBD2CE}"/>
    <cellStyle name="Heading 3+" xfId="856" xr:uid="{8ECB51AE-6D9C-4BB9-96A1-77F1222652B4}"/>
    <cellStyle name="Heading 4 10" xfId="1134" xr:uid="{25DEBDC7-459E-41EF-A6FE-2BF199D7A2C8}"/>
    <cellStyle name="Heading 4 11" xfId="76" xr:uid="{D7D80D4A-367B-4E9C-83FE-0314F7E54718}"/>
    <cellStyle name="Heading 4 2" xfId="363" xr:uid="{F5109BE1-382E-417E-A853-9CEA73D8A9A0}"/>
    <cellStyle name="Heading 4 2 2" xfId="364" xr:uid="{3B12B589-9933-4AF4-BCC6-4BFF582D00EE}"/>
    <cellStyle name="Heading 4 2 3" xfId="857" xr:uid="{FC54CD8C-C8D2-4E04-A1DE-1439534E7FB7}"/>
    <cellStyle name="Heading 4 3" xfId="365" xr:uid="{B1AEFA61-5811-477E-B742-91CB3D2F1E11}"/>
    <cellStyle name="Heading 4 3 2" xfId="858" xr:uid="{F78B58E9-383C-424C-87C2-3BE10FF58FE8}"/>
    <cellStyle name="Heading 4 4" xfId="366" xr:uid="{A7064045-D323-4DC5-82C8-0DB6AFA4F698}"/>
    <cellStyle name="Heading 4 4 2" xfId="859" xr:uid="{8498515F-4383-41DD-9AA6-6E6CA745DE0E}"/>
    <cellStyle name="Heading 4 5" xfId="367" xr:uid="{0FFC58B3-8E0B-4889-8688-6C312AAB5B92}"/>
    <cellStyle name="Heading 4 5 2" xfId="860" xr:uid="{7E6E4ABB-9336-44A1-818F-BA2746F41AD1}"/>
    <cellStyle name="Heading 4 6" xfId="861" xr:uid="{A073A9C6-AE58-4599-8517-49C39DAD2488}"/>
    <cellStyle name="Heading 4 7" xfId="862" xr:uid="{EC2B5C14-9099-4C3C-A35E-FACFF80BF84A}"/>
    <cellStyle name="Heading 4 8" xfId="863" xr:uid="{3BECADB1-50E3-4439-AA23-326DC9624370}"/>
    <cellStyle name="Heading 4 9" xfId="864" xr:uid="{BCCC60E2-9149-419E-9FBE-9FA02A4CE40B}"/>
    <cellStyle name="HEADING1" xfId="865" xr:uid="{8BE94E79-400E-4225-8610-4447B0EDBFF1}"/>
    <cellStyle name="HEADING2" xfId="866" xr:uid="{AB63494D-0EFD-4657-9849-E2A4D1D4C38F}"/>
    <cellStyle name="Hyperlink 2" xfId="867" xr:uid="{05F05B96-C0CF-4B31-BAAA-CDBB8E4C3622}"/>
    <cellStyle name="Hyperlink 3" xfId="868" xr:uid="{DFEB6D49-A18B-4121-8953-AB725DEA099C}"/>
    <cellStyle name="Indent" xfId="869" xr:uid="{0337DCA2-7A26-49BF-AD4E-E70B5470524F}"/>
    <cellStyle name="Input [yellow]" xfId="133" xr:uid="{D6508EDC-3DF4-4003-AD7B-C21285E78A68}"/>
    <cellStyle name="Input [yellow] 2" xfId="870" xr:uid="{5277F582-89C7-4724-A11A-4A0D465A02EC}"/>
    <cellStyle name="Input 10" xfId="1138" xr:uid="{C03F09F0-1CD9-485A-AB44-B495C360C538}"/>
    <cellStyle name="Input 11" xfId="80" xr:uid="{7AB0CE9B-C27A-41A6-8AE4-EF7301303D10}"/>
    <cellStyle name="Input 2" xfId="368" xr:uid="{539EDF90-775C-4483-A5E7-332E9D19D08E}"/>
    <cellStyle name="Input 2 2" xfId="369" xr:uid="{647F75F9-6180-4040-AB76-91A3FCCABD8D}"/>
    <cellStyle name="Input 2 3" xfId="871" xr:uid="{599B4527-D29B-4FFA-B709-958EFC2A8F21}"/>
    <cellStyle name="Input 3" xfId="370" xr:uid="{959C7B74-AC01-4295-9EF5-B02ADC9A113E}"/>
    <cellStyle name="Input 3 2" xfId="872" xr:uid="{BDFAAFC9-65D3-4316-8512-949C3471C7C0}"/>
    <cellStyle name="Input 4" xfId="371" xr:uid="{D7435BD4-1404-467C-AD40-40960EA11867}"/>
    <cellStyle name="Input 4 2" xfId="873" xr:uid="{E3B4B1BE-A614-4849-8AF4-A6046B56DBEB}"/>
    <cellStyle name="Input 5" xfId="372" xr:uid="{4B7055D9-ED80-41A7-B817-E219BE21DF35}"/>
    <cellStyle name="Input 5 2" xfId="874" xr:uid="{B1203A92-CA7C-4A9C-AA1C-D3B718553360}"/>
    <cellStyle name="Input 6" xfId="875" xr:uid="{ED998C26-1A5F-4619-A706-560D77260AE7}"/>
    <cellStyle name="Input 7" xfId="876" xr:uid="{B5494511-FB76-409D-88E0-6EE85EBAE872}"/>
    <cellStyle name="Input 8" xfId="877" xr:uid="{A056B3D7-87A7-4B79-BA0E-2D46CF4CF43C}"/>
    <cellStyle name="Input 9" xfId="878" xr:uid="{E566E8C8-3680-4FA4-823C-62311D694067}"/>
    <cellStyle name="KPMG Heading 1" xfId="879" xr:uid="{77E915FA-ACEF-4D7D-B59B-ACD2BA0176CF}"/>
    <cellStyle name="KPMG Heading 2" xfId="880" xr:uid="{5404F362-3D15-4867-A2F7-5C483C099D80}"/>
    <cellStyle name="KPMG Heading 3" xfId="881" xr:uid="{A6BA9D3C-0614-4FB4-8E3E-FC1934511964}"/>
    <cellStyle name="KPMG Heading 4" xfId="882" xr:uid="{FD79996B-E7D2-41B3-ADFD-3618AB4E38A0}"/>
    <cellStyle name="KPMG Normal" xfId="883" xr:uid="{D1F63687-C4C6-43BC-8A4D-80C8B43297F4}"/>
    <cellStyle name="KPMG Normal Text" xfId="884" xr:uid="{7FC1DBAF-9C41-4424-A219-E80B8BDA4E51}"/>
    <cellStyle name="L_BORDER_A" xfId="885" xr:uid="{1B17DC12-1EC1-4933-8792-E370F17A8499}"/>
    <cellStyle name="L_BORDER_A_AR" xfId="886" xr:uid="{C1F03A87-09CB-4BC3-A093-E469FAB6341D}"/>
    <cellStyle name="L_BORDER_A_AR Report 2009" xfId="887" xr:uid="{AEEB570E-8F85-4AB0-9E99-227E29A6FDBD}"/>
    <cellStyle name="L_BORDER_A_AR Report 2009_Royal y'50 T2-Final-old excel_201009" xfId="888" xr:uid="{53A8F742-60E7-44C0-99C6-FB3C011A17EA}"/>
    <cellStyle name="L_BORDER_A_AR2007-FINAL" xfId="889" xr:uid="{45EDD542-3A09-44A9-AFD0-11491B3D0C17}"/>
    <cellStyle name="L_BORDER_A_AR2007-FINAL_Royal y'50 T2-Final-old excel_201009" xfId="890" xr:uid="{54F13DCE-987B-4003-9715-C8AB856E4319}"/>
    <cellStyle name="L_BORDER_A_Begin_2008" xfId="891" xr:uid="{79CB77B3-FDDB-4AD0-A8A5-CE50AF42BACA}"/>
    <cellStyle name="L_BORDER_A_Book1" xfId="892" xr:uid="{2E7EC76E-F4DC-4D1F-A316-8C38C0AB047C}"/>
    <cellStyle name="L_BORDER_A_Book1_Royal y'50 T2-Final-old excel_201009" xfId="893" xr:uid="{CCEDC8B8-D8DA-4BE0-8620-37F1A553B2C3}"/>
    <cellStyle name="L_BORDER_A_Cashflow-May-09" xfId="894" xr:uid="{74892F93-B7E1-450E-893C-DB3520B8BEAF}"/>
    <cellStyle name="L_BORDER_A_FS YTD MAR 2008-NUI-6.10.08-NUI" xfId="895" xr:uid="{8DB0EC1F-E2F3-406C-AEBE-046F47E55C41}"/>
    <cellStyle name="L_BORDER_A_Reconcile_Fixassets" xfId="896" xr:uid="{7B0D34B2-EA0D-45F7-A1CD-CA1BF1AC7718}"/>
    <cellStyle name="L_BORDER_A_Royal y'50 T2-Final-old excel_201009" xfId="897" xr:uid="{51C26B62-B925-4A32-A6FE-F80979EF6F35}"/>
    <cellStyle name="L_BORDER_A_TB_Final2007" xfId="898" xr:uid="{A5FD5EEC-A25D-4143-A794-822D3A4AA3EA}"/>
    <cellStyle name="L_BORDER_A_TB_Final2007_Royal y'50 T2-Final-old excel_201009" xfId="899" xr:uid="{7B3D9D67-B686-4786-8ADD-5D5272316F49}"/>
    <cellStyle name="Link Currency (0)" xfId="900" xr:uid="{F0403389-63CA-4649-9005-5A83F94D85D6}"/>
    <cellStyle name="Link Currency (2)" xfId="901" xr:uid="{4EE85F20-C2E2-40F9-9309-9FF7F0896358}"/>
    <cellStyle name="Link Units (0)" xfId="902" xr:uid="{2754CA29-F7CE-4B97-9A16-BCBCBC466ECC}"/>
    <cellStyle name="Link Units (1)" xfId="903" xr:uid="{32E26B7B-C9FE-47E0-8690-11D3CC5954CD}"/>
    <cellStyle name="Link Units (2)" xfId="904" xr:uid="{894190A1-49E8-4640-94E0-9B4F82AFE1BD}"/>
    <cellStyle name="Linked Cell 10" xfId="1141" xr:uid="{624A5579-3147-4DD4-A707-07A4232BD419}"/>
    <cellStyle name="Linked Cell 11" xfId="83" xr:uid="{ECB9A052-C998-47AC-9D67-AE9154CC541E}"/>
    <cellStyle name="Linked Cell 2" xfId="373" xr:uid="{73DE7D70-0D32-4297-A8B7-EEEB7DA1919C}"/>
    <cellStyle name="Linked Cell 2 2" xfId="374" xr:uid="{30AF6A8E-F13E-4BF7-A8BB-287A03D4DDD9}"/>
    <cellStyle name="Linked Cell 2 3" xfId="905" xr:uid="{CAA42539-E843-4A43-A691-0E5D02BE78C5}"/>
    <cellStyle name="Linked Cell 3" xfId="375" xr:uid="{9E454BF1-EC08-4000-8FAE-D0520A954CBD}"/>
    <cellStyle name="Linked Cell 3 2" xfId="906" xr:uid="{A8671215-AABC-4FAD-801C-0F2472B2C5B0}"/>
    <cellStyle name="Linked Cell 4" xfId="376" xr:uid="{5112AFF6-4799-45DC-92D7-C6767C098100}"/>
    <cellStyle name="Linked Cell 4 2" xfId="907" xr:uid="{89E7EA4D-166E-4063-A8DF-F9931F092105}"/>
    <cellStyle name="Linked Cell 5" xfId="377" xr:uid="{155278C0-38F5-4DD8-8DF9-7C98A0476EC3}"/>
    <cellStyle name="Linked Cell 5 2" xfId="908" xr:uid="{ABB822A7-16D7-4C59-B699-472529DF0958}"/>
    <cellStyle name="Linked Cell 6" xfId="909" xr:uid="{2B06643A-64EF-4548-9A87-628988806834}"/>
    <cellStyle name="Linked Cell 7" xfId="910" xr:uid="{9DD447E6-854D-4257-88F7-C2ADF1BD73AE}"/>
    <cellStyle name="Linked Cell 8" xfId="911" xr:uid="{472FF169-D600-4F26-9CF7-B78CE2B8074A}"/>
    <cellStyle name="Linked Cell 9" xfId="912" xr:uid="{F55348E4-6C40-48F6-A665-9212F1AAECB1}"/>
    <cellStyle name="Milliers [0]_AR1194" xfId="913" xr:uid="{4EAFE3F4-D08A-4EDF-A77F-9C13C2B52DE2}"/>
    <cellStyle name="Milliers_AR1194" xfId="914" xr:uid="{B3010838-45EF-4A56-A659-CA1EFA14E801}"/>
    <cellStyle name="Model" xfId="915" xr:uid="{7D987717-74C2-4612-AEFF-4602541B7629}"/>
    <cellStyle name="Mon?taire [0]_AR1194" xfId="916" xr:uid="{95B1CA79-6CF4-475A-A865-3D5A42E10654}"/>
    <cellStyle name="Mon?taire_AR1194" xfId="917" xr:uid="{3C00B19C-BEE3-4FC2-BE72-D2F42814C23E}"/>
    <cellStyle name="Monétaire [0]_AR1194" xfId="918" xr:uid="{D7ED8C51-AE36-473D-BD01-F051A4D9BB33}"/>
    <cellStyle name="Monétaire_AR1194" xfId="919" xr:uid="{4D0BD0BD-60B9-4089-A68F-5486F53A934E}"/>
    <cellStyle name="Monetario0" xfId="920" xr:uid="{DD271F37-A469-4747-8641-B2ACF498A918}"/>
    <cellStyle name="Mon้taire [0]_AR1194" xfId="921" xr:uid="{CE3905DD-A5B9-4FBF-B36A-999B51011FCB}"/>
    <cellStyle name="Mon้taire_AR1194" xfId="922" xr:uid="{5EE43B60-C01C-4C80-9827-DF067237B0B1}"/>
    <cellStyle name="Neutral 10" xfId="1137" xr:uid="{FE64B8E3-DCEC-4C2B-8644-29E9CC30DC0D}"/>
    <cellStyle name="Neutral 11" xfId="79" xr:uid="{A577B600-6321-4A19-8694-8EDAD5860620}"/>
    <cellStyle name="Neutral 2" xfId="378" xr:uid="{AFC118BE-2E2E-4459-8C56-D616888B0708}"/>
    <cellStyle name="Neutral 2 2" xfId="379" xr:uid="{E0D8AA47-16FB-46EE-A4FD-711AEAE5C18B}"/>
    <cellStyle name="Neutral 2 3" xfId="923" xr:uid="{74DB4F14-C8C2-4BF8-A200-889FCAE7FBC2}"/>
    <cellStyle name="Neutral 3" xfId="380" xr:uid="{3AEDA440-BBCC-4D46-954E-F415F7EBFCA8}"/>
    <cellStyle name="Neutral 3 2" xfId="924" xr:uid="{E99F061E-BEF9-44E1-89AE-71DF32266759}"/>
    <cellStyle name="Neutral 4" xfId="381" xr:uid="{B42E352C-EDB1-4FC4-B588-FD74FB428CC6}"/>
    <cellStyle name="Neutral 4 2" xfId="925" xr:uid="{DDFFF412-75B6-425E-A1AB-0ABD255BBF09}"/>
    <cellStyle name="Neutral 5" xfId="382" xr:uid="{E591AECB-CCF0-4084-A165-5250D43B9C7E}"/>
    <cellStyle name="Neutral 5 2" xfId="926" xr:uid="{731F5AED-FA4E-4077-9F9F-9C576CA45396}"/>
    <cellStyle name="Neutral 6" xfId="927" xr:uid="{80E262A2-900C-47FB-BD26-83937E726BAB}"/>
    <cellStyle name="Neutral 7" xfId="928" xr:uid="{A6CA884C-195C-4CBA-A52D-69F63DB8713D}"/>
    <cellStyle name="Neutral 8" xfId="929" xr:uid="{91F2E3D2-5FD2-4A3D-A5AA-121502F86A85}"/>
    <cellStyle name="Neutral 9" xfId="930" xr:uid="{B7383C49-7614-4E75-9A6F-E3E1BD67FA57}"/>
    <cellStyle name="no dec" xfId="134" xr:uid="{0402034A-BB34-45B2-90F3-FE657AEC57A2}"/>
    <cellStyle name="Normal" xfId="0" builtinId="0"/>
    <cellStyle name="Normal - Style1" xfId="135" xr:uid="{39C3523B-22C5-436F-9F0A-F4D123BE3377}"/>
    <cellStyle name="Normal - Style1 2" xfId="931" xr:uid="{05DB1A9D-D721-45FC-8E58-B02ED5979CA2}"/>
    <cellStyle name="Normal - Style5" xfId="932" xr:uid="{91AE65F5-7BD9-4F21-89EE-C749623A887F}"/>
    <cellStyle name="Normal 10" xfId="136" xr:uid="{F27C1FDD-B321-4958-98FE-9735E7B07CE3}"/>
    <cellStyle name="Normal 10 2" xfId="383" xr:uid="{0D05246D-971B-4BA4-84DC-217530A83D2B}"/>
    <cellStyle name="Normal 10 3" xfId="933" xr:uid="{8E9710D3-6B0D-4B21-BDAD-75E8B7A92932}"/>
    <cellStyle name="Normal 11" xfId="164" xr:uid="{CF74F829-FF20-4A13-845D-0E455147BC0F}"/>
    <cellStyle name="Normal 11 2" xfId="384" xr:uid="{7CE46C53-7CEE-4C14-B1EF-3AC90190C466}"/>
    <cellStyle name="Normal 11 3" xfId="934" xr:uid="{7107CF22-7764-4087-8669-BC3B5E23ACA6}"/>
    <cellStyle name="Normal 12" xfId="428" xr:uid="{B0DED463-817E-4C86-BCEB-08BCA96DF77E}"/>
    <cellStyle name="Normal 12 2" xfId="935" xr:uid="{2620F221-1A9C-4F89-A778-C495A92AA381}"/>
    <cellStyle name="Normal 13" xfId="936" xr:uid="{9510121D-EF2F-4514-8D48-F93076D8C47F}"/>
    <cellStyle name="Normal 13 2" xfId="937" xr:uid="{C8B58BC5-8A4A-4CD8-A723-1D37F237DE82}"/>
    <cellStyle name="Normal 14" xfId="938" xr:uid="{EB63F145-01A0-483C-AA22-CBFE42066C5B}"/>
    <cellStyle name="Normal 15" xfId="939" xr:uid="{86B8F0CF-EA84-481C-A1E8-E0BE5633BD52}"/>
    <cellStyle name="Normal 15 2" xfId="940" xr:uid="{601DB8D9-F4F0-4594-840D-60F4E4A94877}"/>
    <cellStyle name="Normal 16" xfId="13" xr:uid="{00000000-0005-0000-0000-00000D000000}"/>
    <cellStyle name="Normal 16 2" xfId="941" xr:uid="{BED79733-9DD8-4D7F-9671-B91DB4048199}"/>
    <cellStyle name="Normal 17" xfId="942" xr:uid="{314A1B4F-F301-400F-BB02-8B3C19F30968}"/>
    <cellStyle name="Normal 18" xfId="943" xr:uid="{F8535707-30CA-4424-A443-6849C3061EB2}"/>
    <cellStyle name="Normal 19" xfId="944" xr:uid="{C32F75C3-6733-45C6-83FE-CA71CD0F610C}"/>
    <cellStyle name="Normal 2" xfId="14" xr:uid="{00000000-0005-0000-0000-00000E000000}"/>
    <cellStyle name="Normal 2 2" xfId="48" xr:uid="{DC1A98FB-1C73-44A2-8B03-C89E93F443F7}"/>
    <cellStyle name="Normal 2 2 2" xfId="138" xr:uid="{0FBA33E0-CC2B-4E77-91A3-C376DDC9B56E}"/>
    <cellStyle name="Normal 2 2 2 2" xfId="385" xr:uid="{F540CA17-908C-48C5-8E15-E88E44BCCF4B}"/>
    <cellStyle name="Normal 2 2 2 2 2" xfId="42" xr:uid="{92DCBFEF-39C7-4910-AC86-4C627CAF6FF9}"/>
    <cellStyle name="Normal 2 2 3" xfId="139" xr:uid="{FFA5DEC7-00C0-47FB-9C9B-BB806EDA609E}"/>
    <cellStyle name="Normal 2 2 4" xfId="452" xr:uid="{83F92BED-D35A-486D-A7AA-D6708CFC2515}"/>
    <cellStyle name="Normal 2 3" xfId="53" xr:uid="{E976CE7D-B49E-469B-AAD3-1A1F38EF96D2}"/>
    <cellStyle name="Normal 2 3 2" xfId="387" xr:uid="{E37F2C3A-E333-4D6A-93C5-DAB08E365DF8}"/>
    <cellStyle name="Normal 2 3 3" xfId="386" xr:uid="{FF0FE4A2-ACC2-4A5A-BE44-D2AF2530E1FB}"/>
    <cellStyle name="Normal 2 3 4" xfId="945" xr:uid="{5C4843DC-8022-40DD-8624-8EE860624221}"/>
    <cellStyle name="Normal 2 3 5" xfId="140" xr:uid="{D3DF0BA4-6590-49CF-8FED-CBA4320B4153}"/>
    <cellStyle name="Normal 2 4" xfId="62" xr:uid="{56BCFF44-7E85-4234-96BD-1FFA8D542A4F}"/>
    <cellStyle name="Normal 2 4 2" xfId="946" xr:uid="{646BAB0D-B156-4A5C-8B77-5F155AB18688}"/>
    <cellStyle name="Normal 2 4 3" xfId="141" xr:uid="{0442A9A7-A027-431C-BE11-2BC01C3BEBD9}"/>
    <cellStyle name="Normal 2 5" xfId="66" xr:uid="{6B0526B2-1161-4784-BB57-129722BB2BA8}"/>
    <cellStyle name="Normal 2 5 2" xfId="137" xr:uid="{8DF7EEF0-4CE5-4DAF-B1E6-551FCEB95D1F}"/>
    <cellStyle name="Normal 2 6" xfId="947" xr:uid="{81519440-8383-41AB-A41A-8B3C37883DDD}"/>
    <cellStyle name="Normal 2 7" xfId="46" xr:uid="{80AB5AAA-9851-4594-9E2A-38BE90B33461}"/>
    <cellStyle name="Normal 2 8" xfId="24" xr:uid="{127F1D82-1BFD-4EF6-8701-6417A6B6EC6E}"/>
    <cellStyle name="Normal 2_KSFT_From cal tax CIT" xfId="948" xr:uid="{9DF263E3-2BCD-4619-803C-1096A5F5A2E1}"/>
    <cellStyle name="Normal 20" xfId="949" xr:uid="{116FEA62-EFB5-457B-926C-7DB9254676F8}"/>
    <cellStyle name="Normal 20 2" xfId="950" xr:uid="{705EA954-E81F-4722-A804-5EB6BDA2D857}"/>
    <cellStyle name="Normal 21" xfId="457" xr:uid="{E34AD617-7D4F-4A40-8E47-CA07FC680CF8}"/>
    <cellStyle name="Normal 22" xfId="1129" xr:uid="{9C2CCE97-AF84-4DEF-8731-1667786143E0}"/>
    <cellStyle name="Normal 23" xfId="67" xr:uid="{F1A7C989-1362-41C0-985B-9F6AB1DE5025}"/>
    <cellStyle name="Normal 24" xfId="22" xr:uid="{A0A97A5E-8835-4D9E-99FB-B174EB77ABE9}"/>
    <cellStyle name="Normal 3" xfId="15" xr:uid="{00000000-0005-0000-0000-00000F000000}"/>
    <cellStyle name="Normal 3 17" xfId="1187" xr:uid="{823D2102-692F-4BC6-B523-DD768675F65D}"/>
    <cellStyle name="Normal 3 2" xfId="143" xr:uid="{D9A854B6-DAB5-4D17-A414-80A2CB0C1E55}"/>
    <cellStyle name="Normal 3 2 2" xfId="389" xr:uid="{D67E7FC6-6ACF-42E4-82C4-8EC7273E69F5}"/>
    <cellStyle name="Normal 3 2 2 2" xfId="952" xr:uid="{34A05E86-7C36-4C29-BE02-1165006D491E}"/>
    <cellStyle name="Normal 3 2 3" xfId="453" xr:uid="{7B4F57B3-F067-4F3D-B082-8EC1A9A2C74F}"/>
    <cellStyle name="Normal 3 2 4" xfId="63" xr:uid="{863E1B7E-B431-4414-BF39-4BB5C3E18543}"/>
    <cellStyle name="Normal 3 3" xfId="144" xr:uid="{EF4CB2CF-7FC0-421D-90D9-265FDE3D6B95}"/>
    <cellStyle name="Normal 3 3 2" xfId="953" xr:uid="{6F8F38FF-772C-47A0-963A-64A7E61AFC25}"/>
    <cellStyle name="Normal 3 4" xfId="388" xr:uid="{2C032255-F620-4A18-845A-A2F68A682DD0}"/>
    <cellStyle name="Normal 3 5" xfId="951" xr:uid="{67C8A50E-1E19-427F-8DBB-9022466A4236}"/>
    <cellStyle name="Normal 3 6" xfId="142" xr:uid="{97C99ED8-CE80-4417-928D-12D82E56D669}"/>
    <cellStyle name="Normal 3 7" xfId="55" xr:uid="{52744773-E112-486A-BCBF-938ED4BD4716}"/>
    <cellStyle name="Normal 3 8" xfId="26" xr:uid="{2FFC65AB-C82D-4310-BABA-F2B4DCB1F2DE}"/>
    <cellStyle name="Normal 3_financail statement-MAY (Autosaved)" xfId="954" xr:uid="{50DD8F5F-9C09-4823-BCF2-B2627F8C87BF}"/>
    <cellStyle name="Normal 36" xfId="390" xr:uid="{B0DEBEF3-DC8F-4499-A6F2-E86B8F9D75C0}"/>
    <cellStyle name="Normal 4" xfId="27" xr:uid="{7542C9E2-2FBD-4B53-8DB3-687F2F187828}"/>
    <cellStyle name="Normal 4 2" xfId="40" xr:uid="{09205FC6-364F-4EA9-990B-AED2C86B2A9E}"/>
    <cellStyle name="Normal 4 2 2" xfId="391" xr:uid="{AEA1F633-DF20-44DB-9020-FB48AECA3A55}"/>
    <cellStyle name="Normal 4 2 3" xfId="956" xr:uid="{F1AA552F-FD14-4E0D-B225-EB79A023C1C6}"/>
    <cellStyle name="Normal 4 2 4" xfId="146" xr:uid="{A7896F69-1E91-46C1-9277-427C6FE9CBC5}"/>
    <cellStyle name="Normal 4 2 5" xfId="54" xr:uid="{24ABFDC5-BB69-4C15-9A90-50EFF57E3021}"/>
    <cellStyle name="Normal 4 3" xfId="392" xr:uid="{82B9A7C4-5C99-4E76-8D7F-6A864DDB5799}"/>
    <cellStyle name="Normal 4 3 2" xfId="957" xr:uid="{92F4AB27-1DB9-44D6-A596-02092F7C4B66}"/>
    <cellStyle name="Normal 4 4" xfId="430" xr:uid="{2FE4813C-C8B0-4AB9-B64D-F3122E7F1E77}"/>
    <cellStyle name="Normal 4 4 2" xfId="1190" xr:uid="{BCCA66D0-686C-4354-9919-68A1CBDD7E02}"/>
    <cellStyle name="Normal 4 5" xfId="955" xr:uid="{A063338D-9559-4C60-ABEB-BA6D18FE165B}"/>
    <cellStyle name="Normal 4 6" xfId="145" xr:uid="{6B652C94-A5D3-4F42-98B6-F3EBA110DBEB}"/>
    <cellStyle name="Normal 4 7" xfId="58" xr:uid="{E1728035-3CD0-4344-AFC4-6F6448CD347B}"/>
    <cellStyle name="Normal 45" xfId="393" xr:uid="{707FC8F4-6D1D-4935-9E06-6098DE534F5D}"/>
    <cellStyle name="Normal 5" xfId="64" xr:uid="{D803C766-55A5-4FB7-9322-ECDE7068BF68}"/>
    <cellStyle name="Normal 5 2" xfId="394" xr:uid="{9DC01F51-0DF1-4D95-8586-6259645E3349}"/>
    <cellStyle name="Normal 5 2 2" xfId="959" xr:uid="{D00B4DF7-77C9-48D3-8F5B-0C5B33E62B0C}"/>
    <cellStyle name="Normal 5 3" xfId="432" xr:uid="{5F8DE487-62E0-4742-84C7-CE95FD227934}"/>
    <cellStyle name="Normal 5 4" xfId="958" xr:uid="{D6F3B7EC-50EA-4039-911B-D4D573DC9D79}"/>
    <cellStyle name="Normal 5 5" xfId="147" xr:uid="{784D7551-A8DD-45DE-A705-B7F81F12DBC0}"/>
    <cellStyle name="Normal 50" xfId="395" xr:uid="{62CC4F61-102D-4A6F-8EB6-C7CB15226044}"/>
    <cellStyle name="Normal 53" xfId="396" xr:uid="{67DE1AAB-9447-4076-911E-4AD40A9F9FBE}"/>
    <cellStyle name="Normal 6" xfId="52" xr:uid="{2CF139BC-309F-4EF3-B58A-F92B198FFD9C}"/>
    <cellStyle name="Normal 6 2" xfId="398" xr:uid="{9FA1684D-2341-476B-A971-A721D3181D33}"/>
    <cellStyle name="Normal 6 2 2" xfId="961" xr:uid="{E61005E7-5BBE-4C54-9ED8-EFDCC1B64168}"/>
    <cellStyle name="Normal 6 3" xfId="397" xr:uid="{F2E21388-36B1-44C9-9322-423C50AD76BF}"/>
    <cellStyle name="Normal 6 4" xfId="435" xr:uid="{A3D15F58-E6E9-4C00-BD04-917B1B1DAB25}"/>
    <cellStyle name="Normal 6 5" xfId="960" xr:uid="{740B4AA4-EC19-4820-B601-0C7CFBFF2419}"/>
    <cellStyle name="Normal 6 6" xfId="32" xr:uid="{6249383D-9869-4C3B-9547-634C723E5D55}"/>
    <cellStyle name="Normal 6 6 2" xfId="36" xr:uid="{D713E029-2049-4DD8-B9C6-9C03CBD7B8F9}"/>
    <cellStyle name="Normal 63" xfId="16" xr:uid="{00000000-0005-0000-0000-000010000000}"/>
    <cellStyle name="Normal 7" xfId="148" xr:uid="{DAB17192-21DD-4241-AFA8-1AC042C354D0}"/>
    <cellStyle name="Normal 7 2" xfId="399" xr:uid="{90C9CFD2-BA08-496D-96B1-90D8C352197A}"/>
    <cellStyle name="Normal 7 3" xfId="17" xr:uid="{00000000-0005-0000-0000-000011000000}"/>
    <cellStyle name="Normal 7 3 2" xfId="436" xr:uid="{513CFA3C-F873-4DA7-98FE-936DD1996DA4}"/>
    <cellStyle name="Normal 7 4" xfId="962" xr:uid="{8B764D7F-77C1-4359-B493-60E241AD3BF7}"/>
    <cellStyle name="Normal 7 5" xfId="35" xr:uid="{64A47F31-94A1-4B5F-8BA4-1A664DEF8A83}"/>
    <cellStyle name="Normal 7 5 2" xfId="38" xr:uid="{BB1BFE4F-322B-4FF6-A07D-DF871094434C}"/>
    <cellStyle name="Normal 7 6" xfId="1128" xr:uid="{CACF92CB-2A31-4B25-86F0-0F2C74036CD5}"/>
    <cellStyle name="Normal 8" xfId="149" xr:uid="{1EAF7AAB-48A7-494E-B468-EFF16C8F4EED}"/>
    <cellStyle name="Normal 8 2" xfId="963" xr:uid="{8EBA5335-8E71-4D57-A248-FA746F6775AC}"/>
    <cellStyle name="Normal 80" xfId="18" xr:uid="{00000000-0005-0000-0000-000012000000}"/>
    <cellStyle name="Normal 81" xfId="19" xr:uid="{00000000-0005-0000-0000-000013000000}"/>
    <cellStyle name="Normal 85" xfId="20" xr:uid="{00000000-0005-0000-0000-000014000000}"/>
    <cellStyle name="Normal 87" xfId="21" xr:uid="{00000000-0005-0000-0000-000015000000}"/>
    <cellStyle name="Normal 9" xfId="150" xr:uid="{A6E389A8-F743-4C63-A219-41D84CDF1E80}"/>
    <cellStyle name="Normal 9 2" xfId="455" xr:uid="{86613807-4490-4D3E-9DC2-133F591219EE}"/>
    <cellStyle name="Normal 9 3" xfId="964" xr:uid="{16388F54-1EC9-4EC5-82E7-D07C77DF9340}"/>
    <cellStyle name="Normale_9639A02C" xfId="965" xr:uid="{E493D695-BD9A-4A5E-80B6-F467F403495B}"/>
    <cellStyle name="NormalGB" xfId="966" xr:uid="{7AB29D9C-3FA5-4509-8002-384E18E38A1A}"/>
    <cellStyle name="Note 10" xfId="1144" xr:uid="{99E25A02-3E46-443A-8C89-9B1C9E55123C}"/>
    <cellStyle name="Note 2" xfId="401" xr:uid="{174D72CD-BDEB-4EB8-A264-1DFCBA86564A}"/>
    <cellStyle name="Note 2 2" xfId="402" xr:uid="{4BBCB88F-58FE-41A5-8E9E-D953BF6B1133}"/>
    <cellStyle name="Note 2 3" xfId="454" xr:uid="{42ACC702-D371-40B9-AD6C-410A37F0455B}"/>
    <cellStyle name="Note 2 4" xfId="967" xr:uid="{7D3FCAC0-F2B5-4775-A245-F010EF3D361F}"/>
    <cellStyle name="Note 2 5" xfId="1171" xr:uid="{5AA2BE81-DAC3-4679-9F34-03564D9695BC}"/>
    <cellStyle name="Note 3" xfId="403" xr:uid="{7E9A166C-5413-4486-93D1-8FD24C0D06B2}"/>
    <cellStyle name="Note 3 2" xfId="968" xr:uid="{FA41D5FF-88BD-496D-AE9E-488D2C15CACF}"/>
    <cellStyle name="Note 4" xfId="404" xr:uid="{38BA5890-DAE5-4E05-BA41-7623C32443B4}"/>
    <cellStyle name="Note 4 2" xfId="969" xr:uid="{79B7AFC7-1A7E-4802-9F9D-BC83051DB76D}"/>
    <cellStyle name="Note 5" xfId="405" xr:uid="{44396E29-00F0-4541-95A1-4CE58A31F263}"/>
    <cellStyle name="Note 5 2" xfId="970" xr:uid="{D15D9DB9-5A92-4440-8563-203672EA754C}"/>
    <cellStyle name="Note 6" xfId="406" xr:uid="{597BAD7A-7F2B-4B5B-BDD5-533BC961E13E}"/>
    <cellStyle name="Note 6 2" xfId="971" xr:uid="{DC1D39C6-18A7-4594-B5FE-4937F4E1FE1E}"/>
    <cellStyle name="Note 7" xfId="407" xr:uid="{E9BB2451-7295-457A-87C2-BE9A16A6D0D9}"/>
    <cellStyle name="Note 7 2" xfId="972" xr:uid="{85FCA8B3-EEB0-41B0-82F8-F12F677E2E87}"/>
    <cellStyle name="Note 8" xfId="400" xr:uid="{91CBD044-5C33-4975-A1A2-C398C2AC439F}"/>
    <cellStyle name="Note 8 2" xfId="973" xr:uid="{C5A3960E-137A-4EFE-9347-6669F7799545}"/>
    <cellStyle name="Note 9" xfId="974" xr:uid="{13D2602F-5377-416B-8209-1B35431A9C82}"/>
    <cellStyle name="Output 10" xfId="1139" xr:uid="{4C1E2149-0739-477B-856D-DB106DF05070}"/>
    <cellStyle name="Output 11" xfId="81" xr:uid="{47E99EC2-09EC-4B2A-B568-858B923226F7}"/>
    <cellStyle name="Output 2" xfId="408" xr:uid="{8E289B6D-A266-4CA2-9DE1-1BD5D6D75526}"/>
    <cellStyle name="Output 2 2" xfId="409" xr:uid="{A61CFE57-8D90-4845-AFF1-8AAE1EB39EE1}"/>
    <cellStyle name="Output 2 3" xfId="975" xr:uid="{E47700AE-14AB-48ED-B649-9F6ED315E5FE}"/>
    <cellStyle name="Output 3" xfId="410" xr:uid="{324EBFA2-3838-4145-A351-2BF2624999C6}"/>
    <cellStyle name="Output 3 2" xfId="976" xr:uid="{50511D9D-C7F6-476D-BEB4-BF49EAB66542}"/>
    <cellStyle name="Output 4" xfId="411" xr:uid="{5F395323-A093-455D-9FDD-7CD065D7EDF6}"/>
    <cellStyle name="Output 4 2" xfId="977" xr:uid="{E6BA7F52-78EB-4D7B-AEB9-D196A50B93A7}"/>
    <cellStyle name="Output 5" xfId="412" xr:uid="{1A3AD8DA-0769-49A1-AC6E-333A33137638}"/>
    <cellStyle name="Output 5 2" xfId="978" xr:uid="{A542BBEA-BF8B-43BD-923E-8AD0BD35CD6A}"/>
    <cellStyle name="Output 6" xfId="979" xr:uid="{1F4238B4-8145-4854-9FBB-ADCD58730BD0}"/>
    <cellStyle name="Output 7" xfId="980" xr:uid="{7D0CB766-F4D1-49AA-9931-DB13FDB17C07}"/>
    <cellStyle name="Output 8" xfId="981" xr:uid="{1D0CE2BF-ACCD-4500-8016-0424711E86FB}"/>
    <cellStyle name="Output 9" xfId="982" xr:uid="{B501040A-38B9-412D-A32D-81EBDA08989A}"/>
    <cellStyle name="Page Number" xfId="983" xr:uid="{13EC9103-7392-4468-AA15-28E4570300F9}"/>
    <cellStyle name="Percent [0]" xfId="984" xr:uid="{EB8E3C6E-8CBD-4378-8059-33D513139B45}"/>
    <cellStyle name="Percent [00]" xfId="985" xr:uid="{10B30BE5-FA8D-4393-BB3D-BE2D3F4494D5}"/>
    <cellStyle name="Percent [2]" xfId="151" xr:uid="{67BC3CEB-1E83-4DFD-8C10-8BE67A522E87}"/>
    <cellStyle name="Percent 2" xfId="50" xr:uid="{7B234D0A-C71F-480F-949A-773AF9607F0D}"/>
    <cellStyle name="Percent 2 2" xfId="434" xr:uid="{781A055F-9C68-463A-AC4F-528B5D272D79}"/>
    <cellStyle name="Percent 2 2 2" xfId="987" xr:uid="{5A5433E1-CC54-460C-AF02-B534E7C10A7C}"/>
    <cellStyle name="Percent 2 3" xfId="986" xr:uid="{9B4F9994-0226-4FE6-8EFF-FD297F1270BB}"/>
    <cellStyle name="Percent 3" xfId="57" xr:uid="{D1DA50B2-2866-4911-AED1-495C679C969D}"/>
    <cellStyle name="Percent 3 2" xfId="153" xr:uid="{0E4C3391-4E08-4E50-A740-711EBAB5A059}"/>
    <cellStyle name="Percent 3 3" xfId="152" xr:uid="{C1DF5944-F4C3-46CD-A96D-4776D165166D}"/>
    <cellStyle name="Percent 4" xfId="61" xr:uid="{42389574-C535-4319-95AE-BB3713451BAE}"/>
    <cellStyle name="Percent 4 2" xfId="988" xr:uid="{A919E31D-B777-43E6-916D-F2C7FE651848}"/>
    <cellStyle name="Percent 4 3" xfId="154" xr:uid="{8F34493B-D268-425F-AD59-D5C6C2FFBA2E}"/>
    <cellStyle name="Percent 5" xfId="155" xr:uid="{FDDD96FE-A543-4644-850D-80187A44A0B0}"/>
    <cellStyle name="Percent 5 2" xfId="989" xr:uid="{34043774-916B-407E-ACCA-BA72F23215E1}"/>
    <cellStyle name="Percent 6" xfId="429" xr:uid="{DAD97C0A-BEE2-4E9B-905B-225A2823941A}"/>
    <cellStyle name="Percent 7" xfId="1191" xr:uid="{07872551-5BAB-47FF-A40F-F79149A4D112}"/>
    <cellStyle name="PERCENTAGE" xfId="990" xr:uid="{FB3D0B21-88FB-489A-B015-B546B2898D2A}"/>
    <cellStyle name="Pilkku_BINV" xfId="991" xr:uid="{68F6A6F2-51F1-49D5-BF33-13EBA0DDF41C}"/>
    <cellStyle name="PrePop Currency (0)" xfId="992" xr:uid="{4882BC91-CE06-4C46-A62B-29AC3BAE77EB}"/>
    <cellStyle name="PrePop Currency (2)" xfId="993" xr:uid="{21716870-4D7B-4A25-9367-D691FC786907}"/>
    <cellStyle name="PrePop Units (0)" xfId="994" xr:uid="{481E4920-C4EE-4CDA-95C5-7194C2B9FC0C}"/>
    <cellStyle name="PrePop Units (1)" xfId="995" xr:uid="{89EBBE42-C8B5-4F11-BC9B-B5A2BC8BF586}"/>
    <cellStyle name="PrePop Units (2)" xfId="996" xr:uid="{370F78B5-77B0-4938-8FAC-466EFAD759DE}"/>
    <cellStyle name="pwstyle" xfId="997" xr:uid="{777BAFCC-657F-4A7D-AC25-4BCC7CA2B2AC}"/>
    <cellStyle name="Py?r. luku_BINV" xfId="998" xr:uid="{F5380E04-BF61-4ADF-8DD9-DBDE4027DD85}"/>
    <cellStyle name="Py?r. valuutta_BINV" xfId="999" xr:uid="{2019ED65-CACF-4855-A664-6186C8602779}"/>
    <cellStyle name="Quantity" xfId="156" xr:uid="{6E19AE84-C206-41A9-A0B3-77AC676A3C9D}"/>
    <cellStyle name="Rittichai" xfId="1000" xr:uid="{BF70A963-25CA-42CE-AE5A-7EA8BDA52339}"/>
    <cellStyle name="Salomon Logo" xfId="1001" xr:uid="{A42CEF43-080F-41C4-B8A6-03D4A0448CFC}"/>
    <cellStyle name="Standard_OPTIMIR1 (deutsch)" xfId="1002" xr:uid="{9F6D4466-3EE4-4A57-8B45-53714998D2DE}"/>
    <cellStyle name="Style 1" xfId="1003" xr:uid="{5962F35E-74FE-4962-B957-03B9B678A1E8}"/>
    <cellStyle name="subhead" xfId="1004" xr:uid="{72EF02A9-D3FC-438D-A6B7-B3E75FC01BF3}"/>
    <cellStyle name="SubHeading" xfId="1005" xr:uid="{7C71C9E5-FE4B-44BE-9CC4-84BA92AA56D2}"/>
    <cellStyle name="Table" xfId="1006" xr:uid="{CA51F237-C32C-4AEA-BBAB-6C13A9C8419C}"/>
    <cellStyle name="Table Head" xfId="1007" xr:uid="{E3111147-54D9-4D2A-8341-3BC53F71473E}"/>
    <cellStyle name="Table Source" xfId="1008" xr:uid="{81F0C93D-242A-44CF-8091-4182DE772CBB}"/>
    <cellStyle name="Table Text" xfId="1009" xr:uid="{D885E7E9-A269-4DA7-92F0-E521DD317127}"/>
    <cellStyle name="Table Title" xfId="1010" xr:uid="{468E7A7A-4111-44E9-B332-3D2C13777060}"/>
    <cellStyle name="Table Units" xfId="1011" xr:uid="{AD67BC34-2E84-4BC5-8743-6827E86B8B51}"/>
    <cellStyle name="Text 1" xfId="1012" xr:uid="{97D3A1C3-0F0A-41FA-ABB6-152F06F66EE7}"/>
    <cellStyle name="Text 2" xfId="1013" xr:uid="{CC777037-8B2F-4718-859C-9DCA7057CA93}"/>
    <cellStyle name="Text Head 1" xfId="1014" xr:uid="{F80C230D-8BF5-4F44-AC54-E73908B85C7A}"/>
    <cellStyle name="Text Head 2" xfId="1015" xr:uid="{CA4BA9A2-A396-4F5E-85DD-82C702F17984}"/>
    <cellStyle name="Text Indent 1" xfId="1016" xr:uid="{19C9B1FD-2937-4B37-B38F-7469DF95F2C6}"/>
    <cellStyle name="Text Indent 2" xfId="1017" xr:uid="{A5C7CA5A-697D-4CF1-857F-A00D97FB91DF}"/>
    <cellStyle name="Text Indent A" xfId="1018" xr:uid="{F95E7CC7-99EF-457F-949A-D3FF4CD84CBC}"/>
    <cellStyle name="Text Indent B" xfId="1019" xr:uid="{7E88F2C9-28AA-4D80-B322-54A05981DAC8}"/>
    <cellStyle name="Text Indent C" xfId="1020" xr:uid="{F6FE10B1-FCD7-4F91-ACEE-7A73CEDC5240}"/>
    <cellStyle name="THIN" xfId="1021" xr:uid="{BB49C13B-5F4E-4DFB-8C4D-1F01FD191CF6}"/>
    <cellStyle name="Times New Roman" xfId="1022" xr:uid="{39FC5938-8A26-4B58-9B74-637FADBA6420}"/>
    <cellStyle name="Title 10" xfId="1130" xr:uid="{BEA53ACF-49F0-4C9B-8A6C-0F4313D3C314}"/>
    <cellStyle name="Title 11" xfId="72" xr:uid="{C79F3882-5A15-4D76-B432-469B7460E24F}"/>
    <cellStyle name="Title 2" xfId="413" xr:uid="{DB422517-0836-4500-A3A5-5C730B16662B}"/>
    <cellStyle name="Title 2 2" xfId="414" xr:uid="{CF946ABB-87B2-4698-B2D4-268F717FFC22}"/>
    <cellStyle name="Title 2 3" xfId="1023" xr:uid="{5C5AAFA9-A067-4CC8-8747-617616C163AE}"/>
    <cellStyle name="Title 3" xfId="415" xr:uid="{C461690B-75EB-49F6-AEF7-B3AEC528D40E}"/>
    <cellStyle name="Title 3 2" xfId="1024" xr:uid="{33274DE0-6842-4A6F-942B-488B09A5265A}"/>
    <cellStyle name="Title 4" xfId="416" xr:uid="{71E3BAA6-FF2F-4121-8703-BCC646F4C4EE}"/>
    <cellStyle name="Title 4 2" xfId="1025" xr:uid="{DE2D348C-BB66-4659-A4E7-2099A081EDF7}"/>
    <cellStyle name="Title 5" xfId="417" xr:uid="{4F458F25-F798-413F-A044-0642A7091734}"/>
    <cellStyle name="Title 5 2" xfId="1026" xr:uid="{AF5A4319-9F7C-43E4-ADF3-E9C77D670DD2}"/>
    <cellStyle name="Title 6" xfId="1027" xr:uid="{03E0D077-B042-44B2-876F-4F90A8B6E18A}"/>
    <cellStyle name="Title 7" xfId="1028" xr:uid="{DF4117F7-8856-4FCF-9F2C-D0346C7F29FC}"/>
    <cellStyle name="Title 8" xfId="1029" xr:uid="{4E9AD9D3-B5E8-49F5-BA1E-761E8D4DEF70}"/>
    <cellStyle name="Title 9" xfId="1030" xr:uid="{D1688CC2-C5C0-47F7-915A-F3407A59EA26}"/>
    <cellStyle name="TOC 1" xfId="1031" xr:uid="{58833022-BAF6-4B5F-A0F6-B8A82CAEBE90}"/>
    <cellStyle name="TOC 2" xfId="1032" xr:uid="{A8E8055C-B7CE-4C91-85E8-AEF60F7BF5F4}"/>
    <cellStyle name="Total 10" xfId="1146" xr:uid="{D9952A2B-8B5B-4FB3-BC8A-E93283F2F25C}"/>
    <cellStyle name="Total 11" xfId="87" xr:uid="{324DBD08-DA72-4E1E-9548-D337C8516F85}"/>
    <cellStyle name="Total 2" xfId="418" xr:uid="{26C0B207-677F-403F-9344-3FE0F4BC4702}"/>
    <cellStyle name="Total 2 2" xfId="419" xr:uid="{DCD5EA13-94D2-4E2D-9ABE-9781BDFC4E81}"/>
    <cellStyle name="Total 2 3" xfId="1033" xr:uid="{BB143CFD-67AA-4207-89F2-BC6437DC4625}"/>
    <cellStyle name="Total 3" xfId="420" xr:uid="{D579F78B-76C1-4F22-A378-914AA3A19533}"/>
    <cellStyle name="Total 3 2" xfId="1034" xr:uid="{4DE6ECCE-234B-49A9-A767-A79E8A897C4E}"/>
    <cellStyle name="Total 4" xfId="421" xr:uid="{AE9F517F-BE64-4A55-963E-09954BA862F8}"/>
    <cellStyle name="Total 4 2" xfId="1035" xr:uid="{1CAED2EE-E9BF-461A-ADFE-4E29E9C8B3E3}"/>
    <cellStyle name="Total 5" xfId="422" xr:uid="{01311ADD-2825-4A1D-8475-E7199ACC8867}"/>
    <cellStyle name="Total 5 2" xfId="1036" xr:uid="{12B60643-C6FF-430D-91C0-EFF0296D1FF9}"/>
    <cellStyle name="Total 6" xfId="1037" xr:uid="{87208270-727B-4F0F-92B3-0C8B9A052169}"/>
    <cellStyle name="Total 7" xfId="1038" xr:uid="{CAD2D90A-2646-4BC4-9C96-3B1AE7E88D3E}"/>
    <cellStyle name="Total 8" xfId="1039" xr:uid="{4682C7CF-2ED6-43DB-A44F-DB8E10DBC883}"/>
    <cellStyle name="Total 9" xfId="1040" xr:uid="{C0819E09-6334-495E-919A-7518839F3B36}"/>
    <cellStyle name="Tusental_A-listan (fixad)" xfId="1041" xr:uid="{A8A75F10-4AD7-41B9-BDA9-18470EDB26FF}"/>
    <cellStyle name="Valuta_NPV" xfId="1042" xr:uid="{EF4E26CC-B113-4628-AF6F-88D0FA59DC49}"/>
    <cellStyle name="Valuutta_BINV" xfId="1043" xr:uid="{EA071714-D4ED-4C91-B903-8E62CC1A58E4}"/>
    <cellStyle name="Warning Text 10" xfId="1143" xr:uid="{7D7F3FDC-4F22-4B70-9C96-5A8EDB81B845}"/>
    <cellStyle name="Warning Text 11" xfId="85" xr:uid="{E96AA6B8-8F34-44F7-9D6A-99C611D3CE8F}"/>
    <cellStyle name="Warning Text 2" xfId="423" xr:uid="{E9085513-18F1-4960-BC1D-9264E20B3379}"/>
    <cellStyle name="Warning Text 2 2" xfId="424" xr:uid="{55484A84-B911-4559-9C0D-1AF2D0A5C0E2}"/>
    <cellStyle name="Warning Text 2 3" xfId="1044" xr:uid="{1E039584-3511-4491-8593-55CF648E69A6}"/>
    <cellStyle name="Warning Text 3" xfId="425" xr:uid="{FBB7636C-12C3-4CBC-9854-82F35BF00536}"/>
    <cellStyle name="Warning Text 3 2" xfId="1045" xr:uid="{047EFC1A-7C03-4DEC-917F-46042AA76BB7}"/>
    <cellStyle name="Warning Text 4" xfId="426" xr:uid="{E3304D97-0F0E-455F-ABE4-B5529955FB09}"/>
    <cellStyle name="Warning Text 4 2" xfId="1046" xr:uid="{C5C8727E-D7F5-4869-88AE-7F0F576D5BFB}"/>
    <cellStyle name="Warning Text 5" xfId="427" xr:uid="{FD2FF25D-4F37-437A-9435-352E9883A95D}"/>
    <cellStyle name="Warning Text 5 2" xfId="1047" xr:uid="{F57C88C3-626A-467F-8DDB-948CF9941270}"/>
    <cellStyle name="Warning Text 6" xfId="1048" xr:uid="{42B1C265-0B20-4D16-8C32-75B3D0989C9B}"/>
    <cellStyle name="Warning Text 7" xfId="1049" xr:uid="{34E7641B-3522-4106-A5F0-87F1D2792E05}"/>
    <cellStyle name="Warning Text 8" xfId="1050" xr:uid="{82FC13C5-4979-4228-B527-3ED377627DF7}"/>
    <cellStyle name="Warning Text 9" xfId="1051" xr:uid="{601491B0-B72E-4016-86EE-C2D455A315BC}"/>
    <cellStyle name="WHead - Style2" xfId="1052" xr:uid="{0123455D-7E5D-4B43-8069-7914FC551C9C}"/>
    <cellStyle name="Wไhrung [0]_OPTIMIR1 (deutsch)" xfId="1053" xr:uid="{F0E5D37E-BB1E-433B-A93D-471B26D75208}"/>
    <cellStyle name="Wไhrung_OPTIMIR1 (deutsch)" xfId="1054" xr:uid="{3D4DD123-A055-4365-9027-24BA99E9C24D}"/>
    <cellStyle name="เครื่องหมายจุลภาค 10" xfId="1056" xr:uid="{0B5D019C-853D-4ABB-906D-01D9EA7456B2}"/>
    <cellStyle name="เครื่องหมายจุลภาค 10 2" xfId="1057" xr:uid="{C79F1CDE-C795-46F4-A705-CBA0D607889E}"/>
    <cellStyle name="เครื่องหมายจุลภาค 10 2 2" xfId="1058" xr:uid="{AB4C47F2-0F47-4992-873F-139C0F1C7555}"/>
    <cellStyle name="เครื่องหมายจุลภาค 11" xfId="1059" xr:uid="{32A3433F-E7FC-45EB-993B-0A6AA52DDBBB}"/>
    <cellStyle name="เครื่องหมายจุลภาค 2" xfId="1060" xr:uid="{317B4232-8AE4-48EA-BA1A-E1F53BD39906}"/>
    <cellStyle name="เครื่องหมายจุลภาค 2 2" xfId="1061" xr:uid="{0A07BBF8-84D1-4D2D-B763-0EA42BDD2B5D}"/>
    <cellStyle name="เครื่องหมายจุลภาค 2 2 2" xfId="1062" xr:uid="{3CC893BE-8E42-471A-B7AA-2DCF7BF2D318}"/>
    <cellStyle name="เครื่องหมายจุลภาค 2 3" xfId="1063" xr:uid="{275A8AD4-F750-4384-B5C9-29396E563018}"/>
    <cellStyle name="เครื่องหมายจุลภาค 2 3 2" xfId="1064" xr:uid="{69C01B8C-3D3F-4D0F-809F-C90EE30D1B9B}"/>
    <cellStyle name="เครื่องหมายจุลภาค 2 4" xfId="1065" xr:uid="{21EA0ADF-938E-48F3-885E-AD9317CEE7A7}"/>
    <cellStyle name="เครื่องหมายจุลภาค 2 5" xfId="1066" xr:uid="{A39E8FC7-16C1-4CED-A463-50479DDAF831}"/>
    <cellStyle name="เครื่องหมายจุลภาค 3" xfId="1067" xr:uid="{ED01A51E-6C81-4F46-BD23-EB798985F799}"/>
    <cellStyle name="เครื่องหมายจุลภาค 3 2" xfId="1068" xr:uid="{EDD463D6-B2C5-4FC5-9D86-294783CA8E62}"/>
    <cellStyle name="เครื่องหมายจุลภาค 3 3" xfId="1069" xr:uid="{6B1B8A11-7696-43E6-8A25-8247A8631C6F}"/>
    <cellStyle name="เครื่องหมายจุลภาค 3 4" xfId="1070" xr:uid="{062F93D7-EC64-4292-A0E8-C837A3057986}"/>
    <cellStyle name="เครื่องหมายจุลภาค 4" xfId="1071" xr:uid="{54785454-F50F-41B5-8F69-D3C37D61E945}"/>
    <cellStyle name="เครื่องหมายจุลภาค 4 2" xfId="1072" xr:uid="{40B7EECA-D84C-41CC-A2F2-C64C1B705749}"/>
    <cellStyle name="เครื่องหมายจุลภาค 5" xfId="1073" xr:uid="{6A7EE1FE-2220-408B-8E7F-A00119299E89}"/>
    <cellStyle name="เครื่องหมายจุลภาค 5 2" xfId="1074" xr:uid="{34260F03-3C3D-4F57-879B-01EB5F19E5A2}"/>
    <cellStyle name="เครื่องหมายจุลภาค 6" xfId="1075" xr:uid="{5403AAA4-D481-48DA-857B-C0F034D9ADCB}"/>
    <cellStyle name="เครื่องหมายจุลภาค 6 2" xfId="1076" xr:uid="{864AA5A6-918B-47D9-83C8-A4F81C6E6EBA}"/>
    <cellStyle name="เครื่องหมายจุลภาค 6 3" xfId="1077" xr:uid="{4EEB9DEC-C3C4-483A-8C89-34FAC2996E28}"/>
    <cellStyle name="เครื่องหมายจุลภาค 6 4" xfId="1078" xr:uid="{D3D9038E-B02A-48D2-B204-6F3A36E4376F}"/>
    <cellStyle name="เครื่องหมายจุลภาค 7" xfId="1079" xr:uid="{77CF3ABC-F422-48E1-9992-3E043A8ACDE1}"/>
    <cellStyle name="เครื่องหมายจุลภาค 7 2" xfId="1080" xr:uid="{8DB0073D-C5F7-42AC-97CC-3C03CBDFE861}"/>
    <cellStyle name="เครื่องหมายจุลภาค 8" xfId="1081" xr:uid="{9CE553F0-9743-4E16-A846-7C22A92A5B8D}"/>
    <cellStyle name="เครื่องหมายจุลภาค 8 2" xfId="1082" xr:uid="{E87B415C-A616-47E1-BAD3-B4FEA7D9027F}"/>
    <cellStyle name="เครื่องหมายจุลภาค 9" xfId="1083" xr:uid="{B38C3C59-7AAC-4D22-B9B1-24D4566931BC}"/>
    <cellStyle name="เครื่องหมายจุลภาค 9 2" xfId="1084" xr:uid="{7911FC5E-6066-4E72-9161-5DDD69937A74}"/>
    <cellStyle name="เครื่องหมายจุลภาค_งบGETQ'343" xfId="70" xr:uid="{6916776D-D1BF-4234-9755-57295B901CEF}"/>
    <cellStyle name="เครื่องหมายเปอร์เซ็นต์_Jan'07" xfId="1085" xr:uid="{792562FD-068D-4292-AB49-62046C5C0232}"/>
    <cellStyle name="จุลภาค 2" xfId="44" xr:uid="{00EC1F12-A8CE-46CA-8556-68D99720E571}"/>
    <cellStyle name="เชื่อมโยงหลายมิติ" xfId="1086" xr:uid="{7B7F2BED-E5D9-4A9B-859E-83ABEAB1DDF9}"/>
    <cellStyle name="ณfน๔_NTCณ๘ป๙ (2)" xfId="1087" xr:uid="{D13326EB-F381-48A8-90F8-04F63D9AD804}"/>
    <cellStyle name="ตามการเชื่อมโยงหลายมิติ" xfId="1088" xr:uid="{914D6EBC-5076-48A6-B064-923C40DBEAC1}"/>
    <cellStyle name="น้บะภฒ_95" xfId="1089" xr:uid="{5A7A44A9-A976-4370-840E-19D87D006D3D}"/>
    <cellStyle name="ปกติ 10" xfId="1185" xr:uid="{AC4E4423-FFB4-4DD1-B4CA-3FA193806005}"/>
    <cellStyle name="ปกติ 11" xfId="1186" xr:uid="{E46F68EC-0E67-4B59-9C58-CE6B24BBF237}"/>
    <cellStyle name="ปกติ 12" xfId="43" xr:uid="{547AB4E2-8586-4245-9980-6B2EEEE5F3DA}"/>
    <cellStyle name="ปกติ 2" xfId="39" xr:uid="{A7A264B1-DC8F-4C44-9DDE-BD30BFF587D9}"/>
    <cellStyle name="ปกติ 2 2" xfId="51" xr:uid="{B9FACBFF-1E70-4462-9EF1-F3749A4C9AEC}"/>
    <cellStyle name="ปกติ 2 2 2" xfId="1092" xr:uid="{2C7EBEFF-4882-4BFC-BAA0-F02538DC4A59}"/>
    <cellStyle name="ปกติ 2 2 2 2" xfId="1093" xr:uid="{C9759E20-A44C-4731-8464-909B47738A6D}"/>
    <cellStyle name="ปกติ 2 2 3" xfId="1094" xr:uid="{9C54F429-47E3-4C9D-A366-F17931C2C0EA}"/>
    <cellStyle name="ปกติ 2 2 4" xfId="1095" xr:uid="{F3BAF90F-5C53-44BE-BD81-4F87B8194411}"/>
    <cellStyle name="ปกติ 2 2 5" xfId="1091" xr:uid="{8EA9CF90-E0CD-45FA-A337-6F472DD29239}"/>
    <cellStyle name="ปกติ 2 2 6" xfId="158" xr:uid="{1B954A53-E5C9-4CE8-A480-7129B2534A9C}"/>
    <cellStyle name="ปกติ 2 3" xfId="1096" xr:uid="{A5C721E9-C2FD-4F5B-A7EE-FE4A768FEBF2}"/>
    <cellStyle name="ปกติ 2 3 2" xfId="1097" xr:uid="{455CB507-C71C-4D03-8D2F-1345ECE8D202}"/>
    <cellStyle name="ปกติ 2 3 3" xfId="1098" xr:uid="{BB59552C-FA41-4BD0-9C1E-B631D8335E4B}"/>
    <cellStyle name="ปกติ 2 4" xfId="1099" xr:uid="{C1C1C0D5-A2BC-4579-9261-EE1AE966E26B}"/>
    <cellStyle name="ปกติ 2 5" xfId="1100" xr:uid="{ADCBBD1A-DD5E-4DCD-907E-080809A49595}"/>
    <cellStyle name="ปกติ 2 6" xfId="1090" xr:uid="{3D6B9CF7-195A-43D0-A223-879F5DE0BCC5}"/>
    <cellStyle name="ปกติ 2 7" xfId="157" xr:uid="{C3DA4A25-EEE3-43D5-B2AF-33CF75479175}"/>
    <cellStyle name="ปกติ 3" xfId="1101" xr:uid="{194D387E-5CD3-485F-9E2C-F25159C5BBAD}"/>
    <cellStyle name="ปกติ 3 2" xfId="1102" xr:uid="{43FB5118-AC6B-450A-B4BE-BF78F3009E20}"/>
    <cellStyle name="ปกติ 3 3" xfId="1103" xr:uid="{F339B5D5-E799-4E33-9A8B-DFD7535CAB4B}"/>
    <cellStyle name="ปกติ 4" xfId="1104" xr:uid="{8D7251C5-F74A-4F94-ACD5-B84EF0B5FFDA}"/>
    <cellStyle name="ปกติ 4 2" xfId="1105" xr:uid="{35222243-A351-4D3E-BC73-860AD424B141}"/>
    <cellStyle name="ปกติ 5" xfId="1106" xr:uid="{B071E7C7-CD29-433D-A7C5-93A1E3B5CBBD}"/>
    <cellStyle name="ปกติ 6" xfId="1107" xr:uid="{84BD11D6-CEE0-4647-B31B-42800C4C3AEC}"/>
    <cellStyle name="ปกติ 6 2" xfId="1108" xr:uid="{056E2CC3-54E9-4737-BF29-DC71B2F5DCC7}"/>
    <cellStyle name="ปกติ 7" xfId="1109" xr:uid="{F044920D-FC4C-4A93-A628-0E6F4CB45C93}"/>
    <cellStyle name="ปกติ 7 2" xfId="1110" xr:uid="{53FFD7AD-EC6A-4495-A58F-296B2060CC46}"/>
    <cellStyle name="ปกติ 8" xfId="1111" xr:uid="{891DCFE8-3C9D-4904-9CF9-3C4DE52CD9C7}"/>
    <cellStyle name="ปกติ 8 2" xfId="1112" xr:uid="{6BE27692-CDDC-4CF0-9408-BCF5B85F4B81}"/>
    <cellStyle name="ปกติ 9" xfId="1113" xr:uid="{D8125D05-5FE9-43CA-8909-8DFE0230B679}"/>
    <cellStyle name="เปอร์เซ็นต์ 2" xfId="1114" xr:uid="{5C39BDFA-CCDE-4D31-9BBB-834D2B41204D}"/>
    <cellStyle name="เปอร์เซ็นต์ 3" xfId="1115" xr:uid="{8978AE7E-6248-4C0B-869E-5A1976265B08}"/>
    <cellStyle name="เปอร์เซ็นต์ 4" xfId="45" xr:uid="{EAF6D36F-DD2F-4659-BE5F-BC99D79778A7}"/>
    <cellStyle name="ฤธถ [0]_95" xfId="1116" xr:uid="{AD9D852A-58B2-4890-8F6D-EBE95CB864BE}"/>
    <cellStyle name="ฤธถ_95" xfId="1117" xr:uid="{AEC5C9CD-6807-4C09-97C5-4063AF07022C}"/>
    <cellStyle name="ล๋ศญ [0]_95" xfId="1118" xr:uid="{4C8A36A1-6B3F-4324-BC59-257EA5BCF70F}"/>
    <cellStyle name="ล๋ศญ_95" xfId="1119" xr:uid="{D99A6B20-6800-4215-B330-6A64C110A844}"/>
    <cellStyle name="ลักษณะ 1" xfId="1120" xr:uid="{5E230F67-EFAF-427E-B3A4-F0C19027CCA3}"/>
    <cellStyle name="ลักษณะ 3" xfId="1121" xr:uid="{064B7877-EEEE-49C0-983F-5CE5FA6F5C16}"/>
    <cellStyle name="วฅมุ_4ฟ๙ฝวภ๛" xfId="1122" xr:uid="{81D1D46D-0C9A-404B-B650-FE4DE5DA8F05}"/>
    <cellStyle name="วงเล็บ" xfId="25" xr:uid="{18930079-4E04-4E13-A82C-C99608813BDB}"/>
    <cellStyle name="วงเล็บ 2" xfId="69" xr:uid="{DBF54E14-5301-4CB6-8809-1DCA20B43B54}"/>
    <cellStyle name="一般_mgt_dept_exp" xfId="1123" xr:uid="{CC8A45C7-F58F-418F-A707-402F667665F9}"/>
    <cellStyle name="千位分隔 10" xfId="159" xr:uid="{65E909BD-E224-457E-8315-8FF6CD4D9F80}"/>
    <cellStyle name="千位分隔_深国商2008年合并过程3-30" xfId="160" xr:uid="{212A256F-3532-489E-867E-11410C124EE2}"/>
    <cellStyle name="常规 10" xfId="161" xr:uid="{32D737FD-D5B9-40BC-BDCA-C6BAF5F96361}"/>
    <cellStyle name="常规 2" xfId="71" xr:uid="{D2D0DB19-69B9-43ED-94D0-D9D56203F2F1}"/>
    <cellStyle name="常规 2 2" xfId="162" xr:uid="{49B889F9-3C4B-4046-830F-F808342BBC59}"/>
    <cellStyle name="常规_深国商2008年合并过程3-30" xfId="163" xr:uid="{E2E959CE-853F-4317-BA23-7F5105AD51FF}"/>
    <cellStyle name="桁区切り [0.00]_Detail FS (Apr-Jun 2007) Revise1" xfId="1124" xr:uid="{E1FB9293-1E0B-481C-AA42-3D9DCFBE3044}"/>
    <cellStyle name="桁区切り_M.R-03.08-1" xfId="1125" xr:uid="{D681F1CA-7708-422D-9208-EF48447F1C9F}"/>
    <cellStyle name="標準_Book2" xfId="1126" xr:uid="{90FBD0E6-7E74-452C-A497-E3A23F75ECB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59530</xdr:colOff>
      <xdr:row>25</xdr:row>
      <xdr:rowOff>35222</xdr:rowOff>
    </xdr:from>
    <xdr:to>
      <xdr:col>5</xdr:col>
      <xdr:colOff>1202530</xdr:colOff>
      <xdr:row>35</xdr:row>
      <xdr:rowOff>90180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5B6F3-6749-A876-0651-B5F5EF9D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0" y="3130847"/>
          <a:ext cx="9084469" cy="3150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324970</xdr:colOff>
      <xdr:row>25</xdr:row>
      <xdr:rowOff>267159</xdr:rowOff>
    </xdr:from>
    <xdr:to>
      <xdr:col>5</xdr:col>
      <xdr:colOff>612098</xdr:colOff>
      <xdr:row>38</xdr:row>
      <xdr:rowOff>307364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78AEB7-0AEB-6F67-C294-F84175D53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4970" y="3404806"/>
          <a:ext cx="7346834" cy="41191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19</xdr:row>
      <xdr:rowOff>257175</xdr:rowOff>
    </xdr:from>
    <xdr:to>
      <xdr:col>4</xdr:col>
      <xdr:colOff>167368</xdr:colOff>
      <xdr:row>38</xdr:row>
      <xdr:rowOff>36739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66DCAAC-CAEC-4813-922F-0F6D34478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600575"/>
          <a:ext cx="7920718" cy="5456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41</xdr:row>
      <xdr:rowOff>45244</xdr:rowOff>
    </xdr:from>
    <xdr:to>
      <xdr:col>3</xdr:col>
      <xdr:colOff>190500</xdr:colOff>
      <xdr:row>67</xdr:row>
      <xdr:rowOff>152400</xdr:rowOff>
    </xdr:to>
    <xdr:pic>
      <xdr:nvPicPr>
        <xdr:cNvPr id="8208" name="Picture 2">
          <a:extLst>
            <a:ext uri="{FF2B5EF4-FFF2-40B4-BE49-F238E27FC236}">
              <a16:creationId xmlns:a16="http://schemas.microsoft.com/office/drawing/2014/main" id="{85FBC8FA-8913-4276-0D72-0EB397448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868025"/>
          <a:ext cx="7291388" cy="7846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126999</xdr:colOff>
      <xdr:row>12</xdr:row>
      <xdr:rowOff>5685</xdr:rowOff>
    </xdr:from>
    <xdr:to>
      <xdr:col>3</xdr:col>
      <xdr:colOff>1259416</xdr:colOff>
      <xdr:row>30</xdr:row>
      <xdr:rowOff>204132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AB4400-B5D6-6B2B-4B37-651F6189C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999" y="3815685"/>
          <a:ext cx="8434917" cy="59134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273844</xdr:colOff>
      <xdr:row>11</xdr:row>
      <xdr:rowOff>107156</xdr:rowOff>
    </xdr:from>
    <xdr:to>
      <xdr:col>3</xdr:col>
      <xdr:colOff>654843</xdr:colOff>
      <xdr:row>42</xdr:row>
      <xdr:rowOff>89466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4863C-332B-9238-78BA-00E7DF3C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844" y="3512344"/>
          <a:ext cx="7691437" cy="95787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571499</xdr:colOff>
      <xdr:row>11</xdr:row>
      <xdr:rowOff>33617</xdr:rowOff>
    </xdr:from>
    <xdr:to>
      <xdr:col>3</xdr:col>
      <xdr:colOff>750793</xdr:colOff>
      <xdr:row>38</xdr:row>
      <xdr:rowOff>157242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08D4D9-879D-1652-2B08-7F8EBDE1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9" y="3485029"/>
          <a:ext cx="7485529" cy="85952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123265</xdr:colOff>
      <xdr:row>18</xdr:row>
      <xdr:rowOff>11209</xdr:rowOff>
    </xdr:from>
    <xdr:to>
      <xdr:col>2</xdr:col>
      <xdr:colOff>4512887</xdr:colOff>
      <xdr:row>43</xdr:row>
      <xdr:rowOff>52806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3130FF-9062-2BF8-F81C-C4C1B628F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65" y="5658974"/>
          <a:ext cx="6742857" cy="7885714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</xdr:colOff>
      <xdr:row>17</xdr:row>
      <xdr:rowOff>302559</xdr:rowOff>
    </xdr:from>
    <xdr:to>
      <xdr:col>12</xdr:col>
      <xdr:colOff>561686</xdr:colOff>
      <xdr:row>42</xdr:row>
      <xdr:rowOff>296536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9BD134-C1E0-7451-5A96-7204D8E50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8646" y="5636559"/>
          <a:ext cx="6780952" cy="78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theme="9" tint="0.59999389629810485"/>
  </sheetPr>
  <dimension ref="A1:F24"/>
  <sheetViews>
    <sheetView tabSelected="1" zoomScale="80" zoomScaleNormal="80" workbookViewId="0">
      <selection activeCell="D19" sqref="D19"/>
    </sheetView>
  </sheetViews>
  <sheetFormatPr defaultRowHeight="24.95" customHeight="1"/>
  <cols>
    <col min="1" max="1" width="14.5703125" style="201" customWidth="1"/>
    <col min="2" max="2" width="19.42578125" style="201" customWidth="1"/>
    <col min="3" max="3" width="65.42578125" style="190" customWidth="1"/>
    <col min="4" max="4" width="19" style="190" customWidth="1"/>
    <col min="5" max="5" width="9.85546875" style="198" customWidth="1"/>
    <col min="6" max="22" width="9.85546875" style="190" customWidth="1"/>
    <col min="23" max="16384" width="9.140625" style="190"/>
  </cols>
  <sheetData>
    <row r="1" spans="1:6" s="183" customFormat="1" ht="29.1" customHeight="1">
      <c r="A1" s="221" t="s">
        <v>17</v>
      </c>
      <c r="B1" s="221"/>
      <c r="C1" s="221"/>
      <c r="D1" s="221"/>
      <c r="E1" s="182"/>
    </row>
    <row r="2" spans="1:6" s="183" customFormat="1" ht="29.1" customHeight="1">
      <c r="A2" s="221" t="s">
        <v>12</v>
      </c>
      <c r="B2" s="221"/>
      <c r="C2" s="221"/>
      <c r="D2" s="221"/>
      <c r="E2" s="182"/>
    </row>
    <row r="3" spans="1:6" s="183" customFormat="1" ht="29.1" customHeight="1">
      <c r="A3" s="221" t="s">
        <v>274</v>
      </c>
      <c r="B3" s="221"/>
      <c r="C3" s="221"/>
      <c r="D3" s="221"/>
      <c r="E3" s="184"/>
      <c r="F3" s="184"/>
    </row>
    <row r="4" spans="1:6" s="183" customFormat="1" ht="29.1" customHeight="1">
      <c r="A4" s="181"/>
      <c r="B4" s="181"/>
      <c r="D4" s="181"/>
      <c r="E4" s="185"/>
      <c r="F4" s="185"/>
    </row>
    <row r="5" spans="1:6" s="181" customFormat="1" ht="29.1" customHeight="1">
      <c r="A5" s="186" t="s">
        <v>0</v>
      </c>
      <c r="B5" s="187" t="s">
        <v>1</v>
      </c>
      <c r="C5" s="187" t="s">
        <v>2</v>
      </c>
      <c r="D5" s="188" t="s">
        <v>3</v>
      </c>
      <c r="E5" s="185"/>
      <c r="F5" s="185"/>
    </row>
    <row r="6" spans="1:6" ht="29.1" customHeight="1">
      <c r="A6" s="204">
        <v>242369</v>
      </c>
      <c r="B6" s="298" t="s">
        <v>478</v>
      </c>
      <c r="C6" s="204" t="s">
        <v>484</v>
      </c>
      <c r="D6" s="299">
        <v>85689</v>
      </c>
      <c r="E6" s="190"/>
      <c r="F6" s="185"/>
    </row>
    <row r="7" spans="1:6" ht="29.1" customHeight="1">
      <c r="A7" s="292">
        <v>242400</v>
      </c>
      <c r="B7" s="206" t="s">
        <v>479</v>
      </c>
      <c r="C7" s="292" t="s">
        <v>485</v>
      </c>
      <c r="D7" s="295">
        <v>-237</v>
      </c>
      <c r="E7" s="190"/>
      <c r="F7" s="185"/>
    </row>
    <row r="8" spans="1:6" ht="29.1" customHeight="1">
      <c r="A8" s="292">
        <v>242430</v>
      </c>
      <c r="B8" s="206" t="s">
        <v>480</v>
      </c>
      <c r="C8" s="292" t="s">
        <v>486</v>
      </c>
      <c r="D8" s="295">
        <v>-245</v>
      </c>
      <c r="E8" s="190"/>
      <c r="F8" s="185"/>
    </row>
    <row r="9" spans="1:6" ht="29.1" customHeight="1">
      <c r="A9" s="292">
        <v>242461</v>
      </c>
      <c r="B9" s="206" t="s">
        <v>481</v>
      </c>
      <c r="C9" s="292" t="s">
        <v>487</v>
      </c>
      <c r="D9" s="295">
        <v>-245</v>
      </c>
      <c r="E9" s="190"/>
      <c r="F9" s="185"/>
    </row>
    <row r="10" spans="1:6" ht="29.1" customHeight="1">
      <c r="A10" s="292">
        <v>242500</v>
      </c>
      <c r="B10" s="206" t="s">
        <v>482</v>
      </c>
      <c r="C10" s="292" t="s">
        <v>488</v>
      </c>
      <c r="D10" s="295">
        <v>-31</v>
      </c>
      <c r="E10" s="190"/>
      <c r="F10" s="185"/>
    </row>
    <row r="11" spans="1:6" ht="29.1" customHeight="1">
      <c r="A11" s="292">
        <v>242522</v>
      </c>
      <c r="B11" s="206" t="s">
        <v>483</v>
      </c>
      <c r="C11" s="292" t="s">
        <v>489</v>
      </c>
      <c r="D11" s="295">
        <v>-78861</v>
      </c>
      <c r="E11" s="190"/>
      <c r="F11" s="185"/>
    </row>
    <row r="12" spans="1:6" ht="29.1" customHeight="1">
      <c r="A12" s="293">
        <v>242534</v>
      </c>
      <c r="B12" s="206" t="s">
        <v>472</v>
      </c>
      <c r="C12" s="292" t="s">
        <v>475</v>
      </c>
      <c r="D12" s="294">
        <v>-17.260000000000002</v>
      </c>
      <c r="E12" s="190"/>
      <c r="F12" s="185"/>
    </row>
    <row r="13" spans="1:6" ht="29.1" customHeight="1">
      <c r="A13" s="293">
        <v>242783</v>
      </c>
      <c r="B13" s="206" t="s">
        <v>473</v>
      </c>
      <c r="C13" s="292" t="s">
        <v>476</v>
      </c>
      <c r="D13" s="294">
        <v>500</v>
      </c>
      <c r="E13" s="190"/>
      <c r="F13" s="185"/>
    </row>
    <row r="14" spans="1:6" ht="29.1" customHeight="1">
      <c r="A14" s="293">
        <v>242807</v>
      </c>
      <c r="B14" s="206" t="s">
        <v>474</v>
      </c>
      <c r="C14" s="292" t="s">
        <v>477</v>
      </c>
      <c r="D14" s="295">
        <v>-1000</v>
      </c>
      <c r="E14" s="190"/>
      <c r="F14" s="185"/>
    </row>
    <row r="15" spans="1:6" ht="29.1" customHeight="1">
      <c r="A15" s="205">
        <v>243034</v>
      </c>
      <c r="B15" s="206" t="s">
        <v>158</v>
      </c>
      <c r="C15" s="207" t="s">
        <v>159</v>
      </c>
      <c r="D15" s="295">
        <v>1663.59</v>
      </c>
    </row>
    <row r="16" spans="1:6" ht="29.1" customHeight="1">
      <c r="A16" s="205">
        <v>243253</v>
      </c>
      <c r="B16" s="206" t="s">
        <v>160</v>
      </c>
      <c r="C16" s="207" t="s">
        <v>161</v>
      </c>
      <c r="D16" s="295">
        <v>3000</v>
      </c>
    </row>
    <row r="17" spans="1:4" ht="29.1" customHeight="1">
      <c r="A17" s="192">
        <v>24138</v>
      </c>
      <c r="B17" s="193" t="s">
        <v>162</v>
      </c>
      <c r="C17" s="194" t="s">
        <v>163</v>
      </c>
      <c r="D17" s="296">
        <v>-1686.53</v>
      </c>
    </row>
    <row r="18" spans="1:4" ht="29.1" customHeight="1">
      <c r="A18" s="192">
        <v>243618</v>
      </c>
      <c r="B18" s="193" t="s">
        <v>272</v>
      </c>
      <c r="C18" s="194" t="s">
        <v>273</v>
      </c>
      <c r="D18" s="296">
        <v>69764.570000000007</v>
      </c>
    </row>
    <row r="19" spans="1:4" ht="29.1" customHeight="1">
      <c r="A19" s="195"/>
      <c r="B19" s="195"/>
      <c r="C19" s="196"/>
      <c r="D19" s="297"/>
    </row>
    <row r="20" spans="1:4" ht="29.1" customHeight="1" thickBot="1">
      <c r="A20" s="222" t="s">
        <v>4</v>
      </c>
      <c r="B20" s="223"/>
      <c r="C20" s="224"/>
      <c r="D20" s="200">
        <f>SUM(D6:D19)</f>
        <v>78294.37000000001</v>
      </c>
    </row>
    <row r="21" spans="1:4" ht="29.1" customHeight="1" thickTop="1">
      <c r="C21" s="202" t="s">
        <v>15</v>
      </c>
      <c r="D21" s="203">
        <v>78294.37</v>
      </c>
    </row>
    <row r="22" spans="1:4" ht="29.1" customHeight="1">
      <c r="C22" s="202" t="s">
        <v>11</v>
      </c>
      <c r="D22" s="199">
        <f>D20-D21</f>
        <v>0</v>
      </c>
    </row>
    <row r="23" spans="1:4" ht="29.1" customHeight="1">
      <c r="D23" s="199"/>
    </row>
    <row r="24" spans="1:4" ht="29.1" customHeight="1">
      <c r="D24" s="191"/>
    </row>
  </sheetData>
  <mergeCells count="4">
    <mergeCell ref="A1:D1"/>
    <mergeCell ref="A2:D2"/>
    <mergeCell ref="A3:D3"/>
    <mergeCell ref="A20:C20"/>
  </mergeCells>
  <pageMargins left="0.74803149606299213" right="0.23622047244094491" top="0.78740157480314965" bottom="0.98425196850393704" header="0.51181102362204722" footer="0.51181102362204722"/>
  <pageSetup paperSize="9" scale="7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F4195-C2FE-4B91-B10D-B5C80289B0AE}">
  <sheetPr>
    <tabColor theme="9" tint="0.59999389629810485"/>
  </sheetPr>
  <dimension ref="A1:J86"/>
  <sheetViews>
    <sheetView topLeftCell="A64" zoomScale="70" zoomScaleNormal="70" workbookViewId="0">
      <selection activeCell="C88" sqref="C88"/>
    </sheetView>
  </sheetViews>
  <sheetFormatPr defaultRowHeight="23.25"/>
  <cols>
    <col min="1" max="1" width="14.5703125" style="50" customWidth="1"/>
    <col min="2" max="2" width="19.42578125" style="23" customWidth="1"/>
    <col min="3" max="3" width="65.42578125" style="16" customWidth="1"/>
    <col min="4" max="4" width="19" style="246" customWidth="1"/>
    <col min="5" max="5" width="22.140625" style="20" bestFit="1" customWidth="1"/>
    <col min="6" max="6" width="36.140625" style="16" customWidth="1"/>
    <col min="7" max="7" width="19.7109375" style="16" customWidth="1"/>
    <col min="8" max="8" width="2.7109375" style="16" customWidth="1"/>
    <col min="9" max="10" width="12.7109375" style="21" bestFit="1" customWidth="1"/>
    <col min="11" max="16384" width="9.140625" style="16"/>
  </cols>
  <sheetData>
    <row r="1" spans="1:10" s="3" customFormat="1" ht="29.1" customHeight="1">
      <c r="A1" s="225" t="str">
        <f>'1111-00 CASH'!A1</f>
        <v>TANTAN TRANSLATION STUDIO CO.,LTD.</v>
      </c>
      <c r="B1" s="225"/>
      <c r="C1" s="225"/>
      <c r="D1" s="225"/>
      <c r="E1" s="2"/>
      <c r="I1" s="4"/>
      <c r="J1" s="4"/>
    </row>
    <row r="2" spans="1:10" s="3" customFormat="1" ht="29.1" customHeight="1">
      <c r="A2" s="225" t="s">
        <v>368</v>
      </c>
      <c r="B2" s="225"/>
      <c r="C2" s="225"/>
      <c r="D2" s="225"/>
      <c r="E2" s="2"/>
      <c r="I2" s="4"/>
      <c r="J2" s="4"/>
    </row>
    <row r="3" spans="1:10" s="3" customFormat="1" ht="29.1" customHeight="1">
      <c r="A3" s="225" t="str">
        <f>'1111-00 CASH'!A3</f>
        <v>AS OF JULY 2024</v>
      </c>
      <c r="B3" s="225"/>
      <c r="C3" s="225"/>
      <c r="D3" s="225"/>
      <c r="E3" s="5"/>
      <c r="F3" s="5"/>
      <c r="G3" s="5"/>
      <c r="H3" s="5"/>
      <c r="I3" s="6"/>
      <c r="J3" s="6"/>
    </row>
    <row r="4" spans="1:10" s="3" customFormat="1" ht="28.5" customHeight="1">
      <c r="A4" s="46"/>
      <c r="B4" s="1"/>
      <c r="D4" s="240"/>
      <c r="E4" s="7"/>
      <c r="F4" s="7"/>
      <c r="G4" s="7"/>
      <c r="H4" s="8"/>
      <c r="I4" s="9"/>
      <c r="J4" s="9"/>
    </row>
    <row r="5" spans="1:10" s="1" customFormat="1" ht="29.1" customHeight="1">
      <c r="A5" s="47" t="s">
        <v>0</v>
      </c>
      <c r="B5" s="11" t="s">
        <v>1</v>
      </c>
      <c r="C5" s="11" t="s">
        <v>2</v>
      </c>
      <c r="D5" s="241" t="s">
        <v>3</v>
      </c>
      <c r="E5" s="7"/>
      <c r="F5" s="7"/>
      <c r="G5" s="7"/>
      <c r="H5" s="8"/>
      <c r="I5" s="9"/>
      <c r="J5" s="9"/>
    </row>
    <row r="6" spans="1:10" s="1" customFormat="1" ht="29.1" customHeight="1">
      <c r="A6" s="248">
        <v>243258</v>
      </c>
      <c r="B6" s="249" t="s">
        <v>48</v>
      </c>
      <c r="C6" s="251" t="s">
        <v>49</v>
      </c>
      <c r="D6" s="242">
        <v>37.5</v>
      </c>
      <c r="E6" s="7"/>
      <c r="F6" s="7"/>
      <c r="G6" s="7"/>
      <c r="H6" s="8"/>
      <c r="I6" s="9"/>
      <c r="J6" s="9"/>
    </row>
    <row r="7" spans="1:10" s="1" customFormat="1" ht="29.1" customHeight="1">
      <c r="A7" s="250">
        <v>243270</v>
      </c>
      <c r="B7" s="124" t="s">
        <v>50</v>
      </c>
      <c r="C7" s="252" t="s">
        <v>51</v>
      </c>
      <c r="D7" s="243">
        <v>861.31</v>
      </c>
      <c r="E7" s="7"/>
      <c r="F7" s="7"/>
      <c r="G7" s="7"/>
      <c r="H7" s="8"/>
      <c r="I7" s="9"/>
      <c r="J7" s="9"/>
    </row>
    <row r="8" spans="1:10" s="1" customFormat="1" ht="29.1" customHeight="1">
      <c r="A8" s="250">
        <v>243272</v>
      </c>
      <c r="B8" s="124" t="s">
        <v>52</v>
      </c>
      <c r="C8" s="252" t="s">
        <v>53</v>
      </c>
      <c r="D8" s="243">
        <v>510.54</v>
      </c>
      <c r="E8" s="7"/>
      <c r="F8" s="7"/>
      <c r="G8" s="7"/>
      <c r="H8" s="8"/>
      <c r="I8" s="9"/>
      <c r="J8" s="9"/>
    </row>
    <row r="9" spans="1:10" s="1" customFormat="1" ht="29.1" customHeight="1">
      <c r="A9" s="250">
        <v>243273</v>
      </c>
      <c r="B9" s="124" t="s">
        <v>54</v>
      </c>
      <c r="C9" s="252" t="s">
        <v>55</v>
      </c>
      <c r="D9" s="243">
        <v>555</v>
      </c>
      <c r="E9" s="7"/>
      <c r="F9" s="7"/>
      <c r="G9" s="7"/>
      <c r="H9" s="8"/>
      <c r="I9" s="9"/>
      <c r="J9" s="9"/>
    </row>
    <row r="10" spans="1:10" s="1" customFormat="1" ht="29.1" customHeight="1">
      <c r="A10" s="250">
        <v>243285</v>
      </c>
      <c r="B10" s="124" t="s">
        <v>56</v>
      </c>
      <c r="C10" s="252" t="s">
        <v>27</v>
      </c>
      <c r="D10" s="243">
        <v>4204.43</v>
      </c>
      <c r="E10" s="7"/>
      <c r="F10" s="7"/>
      <c r="G10" s="7"/>
      <c r="H10" s="8"/>
      <c r="I10" s="9"/>
      <c r="J10" s="9"/>
    </row>
    <row r="11" spans="1:10" s="1" customFormat="1" ht="29.1" customHeight="1">
      <c r="A11" s="250">
        <v>243293</v>
      </c>
      <c r="B11" s="124" t="s">
        <v>57</v>
      </c>
      <c r="C11" s="252" t="s">
        <v>58</v>
      </c>
      <c r="D11" s="243">
        <v>150</v>
      </c>
      <c r="E11" s="7"/>
      <c r="F11" s="7"/>
      <c r="G11" s="7"/>
      <c r="H11" s="8"/>
      <c r="I11" s="9"/>
      <c r="J11" s="9"/>
    </row>
    <row r="12" spans="1:10" s="1" customFormat="1" ht="29.1" customHeight="1">
      <c r="A12" s="250">
        <v>243298</v>
      </c>
      <c r="B12" s="124" t="s">
        <v>59</v>
      </c>
      <c r="C12" s="252" t="s">
        <v>55</v>
      </c>
      <c r="D12" s="243">
        <v>945</v>
      </c>
      <c r="E12" s="7"/>
      <c r="F12" s="7"/>
      <c r="G12" s="7"/>
      <c r="H12" s="8"/>
      <c r="I12" s="9"/>
      <c r="J12" s="9"/>
    </row>
    <row r="13" spans="1:10" s="1" customFormat="1" ht="29.1" customHeight="1">
      <c r="A13" s="250">
        <v>243301</v>
      </c>
      <c r="B13" s="124" t="s">
        <v>60</v>
      </c>
      <c r="C13" s="252" t="s">
        <v>27</v>
      </c>
      <c r="D13" s="243">
        <v>751.8</v>
      </c>
      <c r="E13" s="7"/>
      <c r="F13" s="7"/>
      <c r="G13" s="7"/>
      <c r="H13" s="8"/>
      <c r="I13" s="9"/>
      <c r="J13" s="9"/>
    </row>
    <row r="14" spans="1:10" s="1" customFormat="1" ht="29.1" customHeight="1">
      <c r="A14" s="250">
        <v>243306</v>
      </c>
      <c r="B14" s="124" t="s">
        <v>61</v>
      </c>
      <c r="C14" s="252" t="s">
        <v>33</v>
      </c>
      <c r="D14" s="243">
        <v>236.34</v>
      </c>
      <c r="E14" s="7"/>
      <c r="F14" s="7"/>
      <c r="G14" s="7"/>
      <c r="H14" s="8"/>
      <c r="I14" s="9"/>
      <c r="J14" s="9"/>
    </row>
    <row r="15" spans="1:10" s="1" customFormat="1" ht="29.1" customHeight="1">
      <c r="A15" s="250">
        <v>243309</v>
      </c>
      <c r="B15" s="124" t="s">
        <v>62</v>
      </c>
      <c r="C15" s="252" t="s">
        <v>63</v>
      </c>
      <c r="D15" s="243">
        <v>72.81</v>
      </c>
      <c r="E15" s="7"/>
      <c r="F15" s="7"/>
      <c r="G15" s="7"/>
      <c r="H15" s="8"/>
      <c r="I15" s="9"/>
      <c r="J15" s="9"/>
    </row>
    <row r="16" spans="1:10" s="1" customFormat="1" ht="29.1" customHeight="1">
      <c r="A16" s="250">
        <v>243313</v>
      </c>
      <c r="B16" s="124" t="s">
        <v>64</v>
      </c>
      <c r="C16" s="252" t="s">
        <v>27</v>
      </c>
      <c r="D16" s="243">
        <v>3364.49</v>
      </c>
      <c r="E16" s="7"/>
      <c r="F16" s="7"/>
      <c r="G16" s="7"/>
      <c r="H16" s="8"/>
      <c r="I16" s="9"/>
      <c r="J16" s="9"/>
    </row>
    <row r="17" spans="1:10" s="1" customFormat="1" ht="29.1" customHeight="1">
      <c r="A17" s="250">
        <v>243313</v>
      </c>
      <c r="B17" s="124" t="s">
        <v>65</v>
      </c>
      <c r="C17" s="252" t="s">
        <v>58</v>
      </c>
      <c r="D17" s="243">
        <v>37.5</v>
      </c>
      <c r="E17" s="7"/>
      <c r="F17" s="7"/>
      <c r="G17" s="7"/>
      <c r="H17" s="8"/>
      <c r="I17" s="9"/>
      <c r="J17" s="9"/>
    </row>
    <row r="18" spans="1:10" s="1" customFormat="1" ht="29.1" customHeight="1">
      <c r="A18" s="250">
        <v>243315</v>
      </c>
      <c r="B18" s="124" t="s">
        <v>66</v>
      </c>
      <c r="C18" s="252" t="s">
        <v>55</v>
      </c>
      <c r="D18" s="243">
        <v>262.5</v>
      </c>
      <c r="E18" s="7"/>
      <c r="F18" s="7"/>
      <c r="G18" s="7"/>
      <c r="H18" s="8"/>
      <c r="I18" s="9"/>
      <c r="J18" s="9"/>
    </row>
    <row r="19" spans="1:10" s="1" customFormat="1" ht="29.1" customHeight="1">
      <c r="A19" s="250">
        <v>243318</v>
      </c>
      <c r="B19" s="124" t="s">
        <v>67</v>
      </c>
      <c r="C19" s="252" t="s">
        <v>68</v>
      </c>
      <c r="D19" s="243">
        <v>100.92</v>
      </c>
      <c r="E19" s="7"/>
      <c r="F19" s="7"/>
      <c r="G19" s="7"/>
      <c r="H19" s="8"/>
      <c r="I19" s="9"/>
      <c r="J19" s="9"/>
    </row>
    <row r="20" spans="1:10" s="1" customFormat="1" ht="29.1" customHeight="1">
      <c r="A20" s="250">
        <v>243329</v>
      </c>
      <c r="B20" s="124" t="s">
        <v>69</v>
      </c>
      <c r="C20" s="252" t="s">
        <v>70</v>
      </c>
      <c r="D20" s="243">
        <v>370.32</v>
      </c>
      <c r="E20" s="7"/>
      <c r="F20" s="7"/>
      <c r="G20" s="7"/>
      <c r="H20" s="8"/>
      <c r="I20" s="9"/>
      <c r="J20" s="9"/>
    </row>
    <row r="21" spans="1:10" s="1" customFormat="1" ht="29.1" customHeight="1">
      <c r="A21" s="250">
        <v>243333</v>
      </c>
      <c r="B21" s="124" t="s">
        <v>71</v>
      </c>
      <c r="C21" s="252" t="s">
        <v>63</v>
      </c>
      <c r="D21" s="243">
        <v>59.03</v>
      </c>
      <c r="E21" s="7"/>
      <c r="F21" s="7"/>
      <c r="G21" s="7"/>
      <c r="H21" s="8"/>
      <c r="I21" s="9"/>
      <c r="J21" s="9"/>
    </row>
    <row r="22" spans="1:10" s="1" customFormat="1" ht="29.1" customHeight="1">
      <c r="A22" s="250">
        <v>243336</v>
      </c>
      <c r="B22" s="124" t="s">
        <v>72</v>
      </c>
      <c r="C22" s="252" t="s">
        <v>73</v>
      </c>
      <c r="D22" s="243">
        <v>262.5</v>
      </c>
      <c r="E22" s="7"/>
      <c r="F22" s="7"/>
      <c r="G22" s="7"/>
      <c r="H22" s="8"/>
      <c r="I22" s="9"/>
      <c r="J22" s="9"/>
    </row>
    <row r="23" spans="1:10" s="1" customFormat="1" ht="29.1" customHeight="1">
      <c r="A23" s="250">
        <v>243341</v>
      </c>
      <c r="B23" s="124" t="s">
        <v>74</v>
      </c>
      <c r="C23" s="252" t="s">
        <v>75</v>
      </c>
      <c r="D23" s="243">
        <v>44.88</v>
      </c>
      <c r="E23" s="7"/>
      <c r="F23" s="7"/>
      <c r="G23" s="7"/>
      <c r="H23" s="8"/>
      <c r="I23" s="9"/>
      <c r="J23" s="9"/>
    </row>
    <row r="24" spans="1:10" s="1" customFormat="1" ht="29.1" customHeight="1">
      <c r="A24" s="250">
        <v>243341</v>
      </c>
      <c r="B24" s="124" t="s">
        <v>76</v>
      </c>
      <c r="C24" s="252" t="s">
        <v>77</v>
      </c>
      <c r="D24" s="243">
        <v>1134.3900000000001</v>
      </c>
      <c r="E24" s="7"/>
      <c r="F24" s="7"/>
      <c r="G24" s="7"/>
      <c r="H24" s="8"/>
      <c r="I24" s="9"/>
      <c r="J24" s="9"/>
    </row>
    <row r="25" spans="1:10" s="1" customFormat="1" ht="29.1" customHeight="1">
      <c r="A25" s="250">
        <v>243343</v>
      </c>
      <c r="B25" s="124" t="s">
        <v>78</v>
      </c>
      <c r="C25" s="252" t="s">
        <v>27</v>
      </c>
      <c r="D25" s="243">
        <v>3926.99</v>
      </c>
      <c r="E25" s="7"/>
      <c r="F25" s="7"/>
      <c r="G25" s="7"/>
      <c r="H25" s="8"/>
      <c r="I25" s="9"/>
      <c r="J25" s="9"/>
    </row>
    <row r="26" spans="1:10" s="1" customFormat="1" ht="29.1" customHeight="1">
      <c r="A26" s="250">
        <v>243346</v>
      </c>
      <c r="B26" s="124" t="s">
        <v>79</v>
      </c>
      <c r="C26" s="252" t="s">
        <v>27</v>
      </c>
      <c r="D26" s="243">
        <v>3364.49</v>
      </c>
      <c r="E26" s="7"/>
      <c r="F26" s="7"/>
      <c r="G26" s="7"/>
      <c r="H26" s="8"/>
      <c r="I26" s="9"/>
      <c r="J26" s="9"/>
    </row>
    <row r="27" spans="1:10" s="1" customFormat="1" ht="29.1" customHeight="1">
      <c r="A27" s="250">
        <v>243362</v>
      </c>
      <c r="B27" s="124" t="s">
        <v>80</v>
      </c>
      <c r="C27" s="252" t="s">
        <v>81</v>
      </c>
      <c r="D27" s="243">
        <v>37.5</v>
      </c>
      <c r="E27" s="7"/>
      <c r="F27" s="7"/>
      <c r="G27" s="7"/>
      <c r="H27" s="8"/>
      <c r="I27" s="9"/>
      <c r="J27" s="9"/>
    </row>
    <row r="28" spans="1:10" s="1" customFormat="1" ht="29.1" customHeight="1">
      <c r="A28" s="250">
        <v>243363</v>
      </c>
      <c r="B28" s="124" t="s">
        <v>82</v>
      </c>
      <c r="C28" s="252" t="s">
        <v>33</v>
      </c>
      <c r="D28" s="243">
        <v>101.58</v>
      </c>
      <c r="E28" s="7"/>
      <c r="F28" s="7"/>
      <c r="G28" s="7"/>
      <c r="H28" s="8"/>
      <c r="I28" s="9"/>
      <c r="J28" s="9"/>
    </row>
    <row r="29" spans="1:10" ht="29.1" customHeight="1">
      <c r="A29" s="48">
        <v>243375</v>
      </c>
      <c r="B29" s="13" t="s">
        <v>83</v>
      </c>
      <c r="C29" s="14" t="s">
        <v>27</v>
      </c>
      <c r="D29" s="15">
        <v>3364.49</v>
      </c>
      <c r="E29" s="7"/>
      <c r="F29" s="7"/>
      <c r="G29" s="7"/>
      <c r="H29" s="8"/>
      <c r="I29" s="9"/>
      <c r="J29" s="9"/>
    </row>
    <row r="30" spans="1:10" ht="29.1" customHeight="1">
      <c r="A30" s="48">
        <v>243383</v>
      </c>
      <c r="B30" s="13" t="s">
        <v>84</v>
      </c>
      <c r="C30" s="14" t="s">
        <v>85</v>
      </c>
      <c r="D30" s="15">
        <v>567.78</v>
      </c>
      <c r="E30" s="7"/>
      <c r="F30" s="7"/>
      <c r="G30" s="7"/>
      <c r="H30" s="8"/>
      <c r="I30" s="9"/>
      <c r="J30" s="9"/>
    </row>
    <row r="31" spans="1:10" ht="29.1" customHeight="1">
      <c r="A31" s="48">
        <v>243385</v>
      </c>
      <c r="B31" s="13" t="s">
        <v>86</v>
      </c>
      <c r="C31" s="14" t="s">
        <v>87</v>
      </c>
      <c r="D31" s="15">
        <v>93.75</v>
      </c>
      <c r="E31" s="7"/>
      <c r="F31" s="7"/>
      <c r="G31" s="7"/>
      <c r="H31" s="8"/>
      <c r="I31" s="9"/>
      <c r="J31" s="9"/>
    </row>
    <row r="32" spans="1:10" ht="29.1" customHeight="1">
      <c r="A32" s="48">
        <v>243388</v>
      </c>
      <c r="B32" s="13" t="s">
        <v>88</v>
      </c>
      <c r="C32" s="14" t="s">
        <v>85</v>
      </c>
      <c r="D32" s="15">
        <v>462.91</v>
      </c>
      <c r="E32" s="7"/>
      <c r="F32" s="7"/>
      <c r="G32" s="7"/>
      <c r="H32" s="8"/>
      <c r="I32" s="9"/>
      <c r="J32" s="9"/>
    </row>
    <row r="33" spans="1:10" ht="29.1" customHeight="1">
      <c r="A33" s="48">
        <v>243392</v>
      </c>
      <c r="B33" s="13" t="s">
        <v>89</v>
      </c>
      <c r="C33" s="14" t="s">
        <v>33</v>
      </c>
      <c r="D33" s="15">
        <v>159.96</v>
      </c>
      <c r="E33" s="7"/>
      <c r="F33" s="7"/>
      <c r="G33" s="7"/>
      <c r="H33" s="8"/>
      <c r="I33" s="9"/>
      <c r="J33" s="9"/>
    </row>
    <row r="34" spans="1:10" ht="29.1" customHeight="1">
      <c r="A34" s="48">
        <v>243395</v>
      </c>
      <c r="B34" s="13" t="s">
        <v>90</v>
      </c>
      <c r="C34" s="14" t="s">
        <v>91</v>
      </c>
      <c r="D34" s="15">
        <v>381.39</v>
      </c>
      <c r="E34" s="7"/>
      <c r="F34" s="7"/>
      <c r="G34" s="7"/>
      <c r="H34" s="8"/>
      <c r="I34" s="9"/>
      <c r="J34" s="9"/>
    </row>
    <row r="35" spans="1:10" ht="29.1" customHeight="1">
      <c r="A35" s="48">
        <v>243397</v>
      </c>
      <c r="B35" s="13" t="s">
        <v>92</v>
      </c>
      <c r="C35" s="14" t="s">
        <v>93</v>
      </c>
      <c r="D35" s="15">
        <v>159.9</v>
      </c>
      <c r="E35" s="7"/>
      <c r="F35" s="7"/>
      <c r="G35" s="7"/>
      <c r="H35" s="8"/>
      <c r="I35" s="9"/>
      <c r="J35" s="9"/>
    </row>
    <row r="36" spans="1:10" ht="29.1" customHeight="1">
      <c r="A36" s="48">
        <v>243405</v>
      </c>
      <c r="B36" s="13" t="s">
        <v>94</v>
      </c>
      <c r="C36" s="14" t="s">
        <v>27</v>
      </c>
      <c r="D36" s="15">
        <v>3364.49</v>
      </c>
      <c r="E36" s="7"/>
      <c r="F36" s="7"/>
      <c r="G36" s="7"/>
      <c r="H36" s="8"/>
      <c r="I36" s="9"/>
      <c r="J36" s="9"/>
    </row>
    <row r="37" spans="1:10" ht="29.1" customHeight="1">
      <c r="A37" s="48">
        <v>243418</v>
      </c>
      <c r="B37" s="13" t="s">
        <v>95</v>
      </c>
      <c r="C37" s="14" t="s">
        <v>38</v>
      </c>
      <c r="D37" s="15">
        <v>187.5</v>
      </c>
      <c r="E37" s="7"/>
      <c r="F37" s="7"/>
      <c r="G37" s="7"/>
      <c r="H37" s="8"/>
      <c r="I37" s="9"/>
      <c r="J37" s="9"/>
    </row>
    <row r="38" spans="1:10" ht="29.1" customHeight="1">
      <c r="A38" s="48">
        <v>243418</v>
      </c>
      <c r="B38" s="13" t="s">
        <v>96</v>
      </c>
      <c r="C38" s="14" t="s">
        <v>85</v>
      </c>
      <c r="D38" s="15">
        <v>519.36</v>
      </c>
      <c r="E38" s="7"/>
      <c r="F38" s="7"/>
      <c r="G38" s="7"/>
      <c r="H38" s="8"/>
      <c r="I38" s="9"/>
      <c r="J38" s="9"/>
    </row>
    <row r="39" spans="1:10" ht="29.1" customHeight="1">
      <c r="A39" s="48">
        <v>243425</v>
      </c>
      <c r="B39" s="13" t="s">
        <v>99</v>
      </c>
      <c r="C39" s="14" t="s">
        <v>93</v>
      </c>
      <c r="D39" s="15">
        <v>1489.92</v>
      </c>
      <c r="E39" s="7"/>
      <c r="F39" s="7"/>
      <c r="G39" s="7"/>
      <c r="H39" s="8"/>
      <c r="I39" s="9"/>
      <c r="J39" s="9"/>
    </row>
    <row r="40" spans="1:10" ht="29.1" customHeight="1">
      <c r="A40" s="48">
        <v>243433</v>
      </c>
      <c r="B40" s="13" t="s">
        <v>100</v>
      </c>
      <c r="C40" s="14" t="s">
        <v>101</v>
      </c>
      <c r="D40" s="15">
        <v>315</v>
      </c>
      <c r="E40" s="7"/>
      <c r="F40" s="7"/>
      <c r="G40" s="7"/>
      <c r="H40" s="8"/>
      <c r="I40" s="9"/>
      <c r="J40" s="9"/>
    </row>
    <row r="41" spans="1:10" ht="29.1" customHeight="1">
      <c r="A41" s="48">
        <v>243434</v>
      </c>
      <c r="B41" s="13" t="s">
        <v>102</v>
      </c>
      <c r="C41" s="14" t="s">
        <v>85</v>
      </c>
      <c r="D41" s="15">
        <v>101.49</v>
      </c>
      <c r="E41" s="7"/>
      <c r="F41" s="7"/>
      <c r="G41" s="7"/>
      <c r="H41" s="8"/>
      <c r="I41" s="9"/>
      <c r="J41" s="9"/>
    </row>
    <row r="42" spans="1:10" ht="29.1" customHeight="1">
      <c r="A42" s="48">
        <v>243438</v>
      </c>
      <c r="B42" s="13" t="s">
        <v>103</v>
      </c>
      <c r="C42" s="14" t="s">
        <v>27</v>
      </c>
      <c r="D42" s="15">
        <v>3364.49</v>
      </c>
      <c r="E42" s="7"/>
      <c r="F42" s="7"/>
      <c r="G42" s="7"/>
      <c r="H42" s="8"/>
      <c r="I42" s="9"/>
      <c r="J42" s="9"/>
    </row>
    <row r="43" spans="1:10" ht="29.1" customHeight="1">
      <c r="A43" s="48">
        <v>243451</v>
      </c>
      <c r="B43" s="13" t="s">
        <v>104</v>
      </c>
      <c r="C43" s="14" t="s">
        <v>38</v>
      </c>
      <c r="D43" s="15">
        <v>30</v>
      </c>
      <c r="E43" s="7"/>
      <c r="F43" s="7"/>
      <c r="G43" s="7"/>
      <c r="H43" s="8"/>
      <c r="I43" s="9"/>
      <c r="J43" s="9"/>
    </row>
    <row r="44" spans="1:10" ht="29.1" customHeight="1">
      <c r="A44" s="48">
        <v>243451</v>
      </c>
      <c r="B44" s="13" t="s">
        <v>105</v>
      </c>
      <c r="C44" s="14" t="s">
        <v>106</v>
      </c>
      <c r="D44" s="15">
        <v>237.42</v>
      </c>
      <c r="E44" s="7"/>
      <c r="F44" s="7"/>
      <c r="G44" s="7"/>
      <c r="H44" s="8"/>
      <c r="I44" s="9"/>
      <c r="J44" s="9"/>
    </row>
    <row r="45" spans="1:10" ht="29.1" customHeight="1">
      <c r="A45" s="48">
        <v>243461</v>
      </c>
      <c r="B45" s="13" t="s">
        <v>107</v>
      </c>
      <c r="C45" s="14" t="s">
        <v>33</v>
      </c>
      <c r="D45" s="15">
        <v>374.46</v>
      </c>
      <c r="E45" s="7"/>
      <c r="F45" s="7"/>
      <c r="G45" s="7"/>
      <c r="H45" s="8"/>
      <c r="I45" s="9"/>
      <c r="J45" s="9"/>
    </row>
    <row r="46" spans="1:10" ht="29.1" customHeight="1">
      <c r="A46" s="48">
        <v>243467</v>
      </c>
      <c r="B46" s="13" t="s">
        <v>108</v>
      </c>
      <c r="C46" s="14" t="s">
        <v>27</v>
      </c>
      <c r="D46" s="15">
        <v>3364.49</v>
      </c>
      <c r="E46" s="7"/>
      <c r="F46" s="7"/>
      <c r="G46" s="7"/>
      <c r="H46" s="8"/>
      <c r="I46" s="9"/>
      <c r="J46" s="9"/>
    </row>
    <row r="47" spans="1:10" ht="29.1" customHeight="1">
      <c r="A47" s="48">
        <v>243467</v>
      </c>
      <c r="B47" s="13" t="s">
        <v>109</v>
      </c>
      <c r="C47" s="14" t="s">
        <v>27</v>
      </c>
      <c r="D47" s="15">
        <v>343.56</v>
      </c>
      <c r="E47" s="7"/>
      <c r="F47" s="7"/>
      <c r="G47" s="7"/>
      <c r="H47" s="8"/>
      <c r="I47" s="9"/>
      <c r="J47" s="9"/>
    </row>
    <row r="48" spans="1:10" ht="29.1" customHeight="1">
      <c r="A48" s="48">
        <v>243472</v>
      </c>
      <c r="B48" s="13" t="s">
        <v>110</v>
      </c>
      <c r="C48" s="14" t="s">
        <v>36</v>
      </c>
      <c r="D48" s="15">
        <v>300</v>
      </c>
      <c r="E48" s="7"/>
      <c r="F48" s="7"/>
      <c r="G48" s="7"/>
      <c r="H48" s="8"/>
      <c r="I48" s="9"/>
      <c r="J48" s="9"/>
    </row>
    <row r="49" spans="1:10" ht="29.1" customHeight="1">
      <c r="A49" s="48">
        <v>243473</v>
      </c>
      <c r="B49" s="13" t="s">
        <v>111</v>
      </c>
      <c r="C49" s="14" t="s">
        <v>31</v>
      </c>
      <c r="D49" s="15">
        <v>210.12</v>
      </c>
      <c r="E49" s="7"/>
      <c r="F49" s="7"/>
      <c r="G49" s="7"/>
      <c r="H49" s="8"/>
      <c r="I49" s="9"/>
      <c r="J49" s="9"/>
    </row>
    <row r="50" spans="1:10" ht="29.1" customHeight="1">
      <c r="A50" s="48">
        <v>243481</v>
      </c>
      <c r="B50" s="13" t="s">
        <v>112</v>
      </c>
      <c r="C50" s="14" t="s">
        <v>113</v>
      </c>
      <c r="D50" s="15">
        <v>550</v>
      </c>
      <c r="E50" s="7"/>
      <c r="F50" s="7"/>
      <c r="G50" s="7"/>
      <c r="H50" s="8"/>
      <c r="I50" s="9"/>
      <c r="J50" s="9"/>
    </row>
    <row r="51" spans="1:10" ht="29.1" customHeight="1">
      <c r="A51" s="48">
        <v>243482</v>
      </c>
      <c r="B51" s="13" t="s">
        <v>114</v>
      </c>
      <c r="C51" s="14" t="s">
        <v>38</v>
      </c>
      <c r="D51" s="15">
        <v>37.5</v>
      </c>
      <c r="E51" s="7"/>
      <c r="F51" s="7"/>
      <c r="G51" s="7"/>
      <c r="H51" s="8"/>
      <c r="I51" s="9"/>
      <c r="J51" s="9"/>
    </row>
    <row r="52" spans="1:10" ht="29.1" customHeight="1">
      <c r="A52" s="48">
        <v>243500</v>
      </c>
      <c r="B52" s="13" t="s">
        <v>115</v>
      </c>
      <c r="C52" s="14" t="s">
        <v>27</v>
      </c>
      <c r="D52" s="15">
        <v>3364.49</v>
      </c>
      <c r="E52" s="7"/>
      <c r="F52" s="7"/>
      <c r="G52" s="7"/>
      <c r="H52" s="8"/>
      <c r="I52" s="9"/>
      <c r="J52" s="9"/>
    </row>
    <row r="53" spans="1:10" ht="29.1" customHeight="1">
      <c r="A53" s="48">
        <v>243521</v>
      </c>
      <c r="B53" s="13" t="s">
        <v>116</v>
      </c>
      <c r="C53" s="14" t="s">
        <v>63</v>
      </c>
      <c r="D53" s="15">
        <v>45.83</v>
      </c>
      <c r="E53" s="7"/>
      <c r="F53" s="7"/>
      <c r="G53" s="7"/>
      <c r="H53" s="8"/>
      <c r="I53" s="9"/>
      <c r="J53" s="9"/>
    </row>
    <row r="54" spans="1:10" ht="29.1" customHeight="1">
      <c r="A54" s="48">
        <v>243524</v>
      </c>
      <c r="B54" s="13" t="s">
        <v>117</v>
      </c>
      <c r="C54" s="14" t="s">
        <v>118</v>
      </c>
      <c r="D54" s="15">
        <v>362.18</v>
      </c>
      <c r="E54" s="7"/>
      <c r="F54" s="7"/>
      <c r="G54" s="7"/>
      <c r="H54" s="8"/>
      <c r="I54" s="9"/>
      <c r="J54" s="9"/>
    </row>
    <row r="55" spans="1:10" ht="29.1" customHeight="1">
      <c r="A55" s="48">
        <v>243524</v>
      </c>
      <c r="B55" s="13" t="s">
        <v>119</v>
      </c>
      <c r="C55" s="14" t="s">
        <v>51</v>
      </c>
      <c r="D55" s="15">
        <v>706.54</v>
      </c>
      <c r="E55" s="7"/>
      <c r="F55" s="7"/>
      <c r="G55" s="7"/>
      <c r="H55" s="8"/>
      <c r="I55" s="9"/>
      <c r="J55" s="9"/>
    </row>
    <row r="56" spans="1:10" ht="29.1" customHeight="1">
      <c r="A56" s="48">
        <v>243528</v>
      </c>
      <c r="B56" s="13" t="s">
        <v>26</v>
      </c>
      <c r="C56" s="14" t="s">
        <v>27</v>
      </c>
      <c r="D56" s="15">
        <v>3364.49</v>
      </c>
      <c r="E56" s="7"/>
      <c r="F56" s="7"/>
      <c r="G56" s="7"/>
      <c r="H56" s="8"/>
      <c r="I56" s="9"/>
      <c r="J56" s="9"/>
    </row>
    <row r="57" spans="1:10" ht="29.1" customHeight="1">
      <c r="A57" s="48">
        <v>243529</v>
      </c>
      <c r="B57" s="13" t="s">
        <v>28</v>
      </c>
      <c r="C57" s="14" t="s">
        <v>29</v>
      </c>
      <c r="D57" s="15">
        <v>105</v>
      </c>
      <c r="E57" s="7"/>
      <c r="F57" s="7"/>
      <c r="G57" s="7"/>
      <c r="H57" s="8"/>
      <c r="I57" s="9"/>
      <c r="J57" s="9"/>
    </row>
    <row r="58" spans="1:10" ht="29.1" customHeight="1">
      <c r="A58" s="48">
        <v>243529</v>
      </c>
      <c r="B58" s="13" t="s">
        <v>30</v>
      </c>
      <c r="C58" s="14" t="s">
        <v>31</v>
      </c>
      <c r="D58" s="15">
        <v>109.5</v>
      </c>
      <c r="E58" s="7"/>
      <c r="F58" s="7"/>
      <c r="G58" s="7"/>
      <c r="H58" s="8"/>
      <c r="I58" s="9"/>
      <c r="J58" s="9"/>
    </row>
    <row r="59" spans="1:10" ht="29.1" customHeight="1">
      <c r="A59" s="48">
        <v>243532</v>
      </c>
      <c r="B59" s="13" t="s">
        <v>32</v>
      </c>
      <c r="C59" s="14" t="s">
        <v>33</v>
      </c>
      <c r="D59" s="15">
        <v>283.08</v>
      </c>
      <c r="E59" s="7"/>
      <c r="F59" s="7"/>
      <c r="G59" s="7"/>
      <c r="H59" s="8"/>
      <c r="I59" s="9"/>
      <c r="J59" s="9"/>
    </row>
    <row r="60" spans="1:10" ht="29.1" customHeight="1">
      <c r="A60" s="48">
        <v>243536</v>
      </c>
      <c r="B60" s="13" t="s">
        <v>34</v>
      </c>
      <c r="C60" s="14" t="s">
        <v>35</v>
      </c>
      <c r="D60" s="15">
        <v>355.97</v>
      </c>
      <c r="E60" s="7"/>
      <c r="F60" s="7"/>
      <c r="G60" s="7"/>
      <c r="H60" s="8"/>
      <c r="I60" s="9"/>
      <c r="J60" s="9"/>
    </row>
    <row r="61" spans="1:10" ht="29.1" customHeight="1">
      <c r="A61" s="48">
        <v>243544</v>
      </c>
      <c r="B61" s="13" t="s">
        <v>37</v>
      </c>
      <c r="C61" s="14" t="s">
        <v>38</v>
      </c>
      <c r="D61" s="244">
        <v>150</v>
      </c>
      <c r="E61" s="7"/>
      <c r="F61" s="7"/>
      <c r="G61" s="7"/>
      <c r="H61" s="8"/>
      <c r="I61" s="9"/>
      <c r="J61" s="9"/>
    </row>
    <row r="62" spans="1:10" ht="29.1" customHeight="1">
      <c r="A62" s="48">
        <v>243546</v>
      </c>
      <c r="B62" s="13" t="s">
        <v>39</v>
      </c>
      <c r="C62" s="14" t="s">
        <v>33</v>
      </c>
      <c r="D62" s="244">
        <v>240.78</v>
      </c>
      <c r="E62" s="7"/>
      <c r="F62" s="7"/>
      <c r="G62" s="7"/>
      <c r="H62" s="8"/>
      <c r="I62" s="9"/>
      <c r="J62" s="9"/>
    </row>
    <row r="63" spans="1:10" ht="29.1" customHeight="1">
      <c r="A63" s="48">
        <v>243557</v>
      </c>
      <c r="B63" s="13" t="s">
        <v>41</v>
      </c>
      <c r="C63" s="14" t="s">
        <v>31</v>
      </c>
      <c r="D63" s="244">
        <v>243</v>
      </c>
      <c r="E63" s="7"/>
      <c r="F63" s="7"/>
      <c r="G63" s="7"/>
      <c r="H63" s="8"/>
      <c r="I63" s="9"/>
      <c r="J63" s="9"/>
    </row>
    <row r="64" spans="1:10" ht="29.1" customHeight="1">
      <c r="A64" s="48">
        <v>243559</v>
      </c>
      <c r="B64" s="13" t="s">
        <v>42</v>
      </c>
      <c r="C64" s="14" t="s">
        <v>27</v>
      </c>
      <c r="D64" s="244">
        <v>3364.49</v>
      </c>
      <c r="E64" s="7"/>
      <c r="F64" s="7"/>
      <c r="G64" s="7"/>
      <c r="H64" s="8"/>
      <c r="I64" s="9"/>
      <c r="J64" s="9"/>
    </row>
    <row r="65" spans="1:10" ht="29.1" customHeight="1">
      <c r="A65" s="48">
        <v>243585</v>
      </c>
      <c r="B65" s="13" t="s">
        <v>43</v>
      </c>
      <c r="C65" s="14" t="s">
        <v>36</v>
      </c>
      <c r="D65" s="244">
        <v>100</v>
      </c>
      <c r="E65" s="7"/>
      <c r="F65" s="7"/>
      <c r="G65" s="7"/>
      <c r="H65" s="8"/>
      <c r="I65" s="9"/>
      <c r="J65" s="9"/>
    </row>
    <row r="66" spans="1:10" ht="29.1" customHeight="1">
      <c r="A66" s="48">
        <v>243587</v>
      </c>
      <c r="B66" s="13" t="s">
        <v>44</v>
      </c>
      <c r="C66" s="14" t="s">
        <v>27</v>
      </c>
      <c r="D66" s="244">
        <v>3988.49</v>
      </c>
      <c r="E66" s="7"/>
      <c r="F66" s="7"/>
      <c r="G66" s="7"/>
      <c r="H66" s="8"/>
      <c r="I66" s="9"/>
      <c r="J66" s="9"/>
    </row>
    <row r="67" spans="1:10" ht="29.1" customHeight="1">
      <c r="A67" s="48">
        <v>243588</v>
      </c>
      <c r="B67" s="13" t="s">
        <v>45</v>
      </c>
      <c r="C67" s="14" t="s">
        <v>31</v>
      </c>
      <c r="D67" s="244">
        <v>338.04</v>
      </c>
      <c r="E67" s="7"/>
      <c r="F67" s="7"/>
      <c r="G67" s="7"/>
      <c r="H67" s="8"/>
      <c r="I67" s="9"/>
      <c r="J67" s="9"/>
    </row>
    <row r="68" spans="1:10" ht="29.1" customHeight="1">
      <c r="A68" s="48">
        <v>243599</v>
      </c>
      <c r="B68" s="13" t="s">
        <v>47</v>
      </c>
      <c r="C68" s="14" t="s">
        <v>38</v>
      </c>
      <c r="D68" s="244">
        <v>187.5</v>
      </c>
      <c r="E68" s="7"/>
      <c r="F68" s="7"/>
      <c r="G68" s="7"/>
      <c r="H68" s="8"/>
      <c r="I68" s="9"/>
      <c r="J68" s="9"/>
    </row>
    <row r="69" spans="1:10" ht="29.1" customHeight="1">
      <c r="A69" s="48">
        <v>243608</v>
      </c>
      <c r="B69" s="13" t="s">
        <v>122</v>
      </c>
      <c r="C69" s="14" t="s">
        <v>123</v>
      </c>
      <c r="D69" s="244">
        <v>4650</v>
      </c>
      <c r="E69" s="7"/>
      <c r="F69" s="7"/>
      <c r="G69" s="7"/>
      <c r="H69" s="8"/>
      <c r="I69" s="9"/>
      <c r="J69" s="9"/>
    </row>
    <row r="70" spans="1:10" ht="29.1" customHeight="1">
      <c r="A70" s="48">
        <v>243612</v>
      </c>
      <c r="B70" s="13" t="s">
        <v>124</v>
      </c>
      <c r="C70" s="14" t="s">
        <v>31</v>
      </c>
      <c r="D70" s="244">
        <v>251.28</v>
      </c>
      <c r="E70" s="7"/>
      <c r="F70" s="7"/>
      <c r="G70" s="7"/>
      <c r="H70" s="8"/>
      <c r="I70" s="9"/>
      <c r="J70" s="9"/>
    </row>
    <row r="71" spans="1:10" ht="29.25" customHeight="1">
      <c r="A71" s="48">
        <v>243614</v>
      </c>
      <c r="B71" s="13" t="s">
        <v>125</v>
      </c>
      <c r="C71" s="14" t="s">
        <v>27</v>
      </c>
      <c r="D71" s="244">
        <v>3988.49</v>
      </c>
      <c r="E71" s="7"/>
      <c r="F71" s="7"/>
      <c r="G71" s="7"/>
      <c r="H71" s="8"/>
      <c r="I71" s="9"/>
      <c r="J71" s="9"/>
    </row>
    <row r="72" spans="1:10" ht="29.1" customHeight="1">
      <c r="A72" s="48">
        <v>243615</v>
      </c>
      <c r="B72" s="13" t="s">
        <v>126</v>
      </c>
      <c r="C72" s="14" t="s">
        <v>127</v>
      </c>
      <c r="D72" s="244">
        <v>733.14</v>
      </c>
      <c r="E72" s="7"/>
      <c r="F72" s="7"/>
      <c r="G72" s="7"/>
      <c r="H72" s="8"/>
      <c r="I72" s="9"/>
      <c r="J72" s="9"/>
    </row>
    <row r="73" spans="1:10" ht="29.1" customHeight="1">
      <c r="A73" s="48">
        <v>243618</v>
      </c>
      <c r="B73" s="13" t="s">
        <v>369</v>
      </c>
      <c r="C73" s="14" t="s">
        <v>370</v>
      </c>
      <c r="D73" s="247">
        <v>-68299.460000000006</v>
      </c>
      <c r="E73" s="7"/>
      <c r="F73" s="7"/>
      <c r="G73" s="7"/>
      <c r="H73" s="8"/>
      <c r="I73" s="9"/>
      <c r="J73" s="9"/>
    </row>
    <row r="74" spans="1:10" ht="29.1" customHeight="1">
      <c r="A74" s="48"/>
      <c r="B74" s="13"/>
      <c r="C74" s="14"/>
      <c r="D74" s="244"/>
      <c r="E74" s="7"/>
      <c r="F74" s="7"/>
      <c r="G74" s="7"/>
      <c r="H74" s="8"/>
      <c r="I74" s="9"/>
      <c r="J74" s="9"/>
    </row>
    <row r="75" spans="1:10" ht="29.1" customHeight="1">
      <c r="A75" s="48"/>
      <c r="B75" s="13"/>
      <c r="C75" s="14"/>
      <c r="D75" s="244"/>
      <c r="E75" s="7"/>
      <c r="F75" s="7"/>
      <c r="G75" s="7"/>
      <c r="H75" s="8"/>
      <c r="I75" s="9"/>
      <c r="J75" s="9"/>
    </row>
    <row r="76" spans="1:10" ht="29.1" customHeight="1">
      <c r="A76" s="48"/>
      <c r="B76" s="13"/>
      <c r="C76" s="14"/>
      <c r="D76" s="244"/>
      <c r="E76" s="7"/>
      <c r="F76" s="7"/>
      <c r="G76" s="7"/>
      <c r="H76" s="8"/>
      <c r="I76" s="9"/>
      <c r="J76" s="9"/>
    </row>
    <row r="77" spans="1:10" ht="29.1" customHeight="1">
      <c r="A77" s="48"/>
      <c r="B77" s="13"/>
      <c r="C77" s="14"/>
      <c r="D77" s="244"/>
      <c r="E77" s="7"/>
      <c r="F77" s="7"/>
      <c r="G77" s="7"/>
      <c r="H77" s="8"/>
      <c r="I77" s="9"/>
      <c r="J77" s="9"/>
    </row>
    <row r="78" spans="1:10" ht="29.1" customHeight="1">
      <c r="A78" s="48"/>
      <c r="B78" s="13"/>
      <c r="C78" s="14"/>
      <c r="D78" s="244"/>
      <c r="E78" s="7"/>
      <c r="F78" s="7"/>
      <c r="G78" s="7"/>
      <c r="H78" s="8"/>
      <c r="I78" s="9"/>
      <c r="J78" s="9"/>
    </row>
    <row r="79" spans="1:10" ht="29.1" customHeight="1">
      <c r="A79" s="48"/>
      <c r="B79" s="13"/>
      <c r="C79" s="14"/>
      <c r="D79" s="244"/>
      <c r="E79" s="7"/>
      <c r="F79" s="7"/>
      <c r="G79" s="7"/>
      <c r="H79" s="8"/>
      <c r="I79" s="9"/>
      <c r="J79" s="9"/>
    </row>
    <row r="80" spans="1:10" ht="29.1" customHeight="1">
      <c r="A80" s="48"/>
      <c r="B80" s="13"/>
      <c r="C80" s="14"/>
      <c r="D80" s="244"/>
      <c r="E80" s="7"/>
      <c r="F80" s="7"/>
      <c r="G80" s="7"/>
      <c r="H80" s="8"/>
      <c r="I80" s="9"/>
      <c r="J80" s="9"/>
    </row>
    <row r="81" spans="1:10" ht="29.1" customHeight="1">
      <c r="A81" s="48"/>
      <c r="B81" s="13"/>
      <c r="C81" s="14"/>
      <c r="D81" s="244"/>
      <c r="E81" s="7"/>
      <c r="F81" s="7"/>
      <c r="G81" s="7"/>
      <c r="H81" s="8"/>
      <c r="I81" s="9"/>
      <c r="J81" s="9"/>
    </row>
    <row r="82" spans="1:10" ht="29.1" customHeight="1">
      <c r="A82" s="48"/>
      <c r="B82" s="13"/>
      <c r="C82" s="14"/>
      <c r="D82" s="244"/>
      <c r="E82" s="7"/>
      <c r="F82" s="7"/>
      <c r="G82" s="7"/>
      <c r="H82" s="8"/>
      <c r="I82" s="9"/>
      <c r="J82" s="9"/>
    </row>
    <row r="83" spans="1:10" ht="29.1" customHeight="1" thickBot="1">
      <c r="A83" s="226" t="s">
        <v>4</v>
      </c>
      <c r="B83" s="227"/>
      <c r="C83" s="228"/>
      <c r="D83" s="245">
        <f>SUM(D6:D82)</f>
        <v>4.6299999999901047</v>
      </c>
    </row>
    <row r="84" spans="1:10" ht="29.1" customHeight="1" thickTop="1">
      <c r="C84" s="24" t="s">
        <v>15</v>
      </c>
      <c r="D84" s="54">
        <v>4.63</v>
      </c>
    </row>
    <row r="85" spans="1:10" ht="29.1" customHeight="1">
      <c r="C85" s="24" t="s">
        <v>11</v>
      </c>
      <c r="D85" s="54">
        <f>D83-D84</f>
        <v>-9.8951957738790952E-12</v>
      </c>
    </row>
    <row r="86" spans="1:10" ht="29.1" customHeight="1">
      <c r="D86" s="54"/>
    </row>
  </sheetData>
  <mergeCells count="4">
    <mergeCell ref="A1:D1"/>
    <mergeCell ref="A2:D2"/>
    <mergeCell ref="A3:D3"/>
    <mergeCell ref="A83:C8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59999389629810485"/>
  </sheetPr>
  <dimension ref="A1:J13"/>
  <sheetViews>
    <sheetView zoomScaleNormal="100" workbookViewId="0">
      <selection activeCell="C14" sqref="C14"/>
    </sheetView>
  </sheetViews>
  <sheetFormatPr defaultRowHeight="23.25"/>
  <cols>
    <col min="1" max="1" width="14.5703125" style="23" customWidth="1"/>
    <col min="2" max="2" width="19.42578125" style="23" customWidth="1"/>
    <col min="3" max="3" width="65.42578125" style="16" customWidth="1"/>
    <col min="4" max="4" width="19" style="16" customWidth="1"/>
    <col min="5" max="5" width="22.140625" style="20" bestFit="1" customWidth="1"/>
    <col min="6" max="6" width="36.140625" style="16" customWidth="1"/>
    <col min="7" max="7" width="19.7109375" style="16" customWidth="1"/>
    <col min="8" max="8" width="2.7109375" style="16" customWidth="1"/>
    <col min="9" max="10" width="12.7109375" style="21" bestFit="1" customWidth="1"/>
    <col min="11" max="16384" width="9.140625" style="16"/>
  </cols>
  <sheetData>
    <row r="1" spans="1:10" s="3" customFormat="1" ht="29.1" customHeight="1">
      <c r="A1" s="225" t="str">
        <f>'1111-00 CASH'!A1</f>
        <v>TANTAN TRANSLATION STUDIO CO.,LTD.</v>
      </c>
      <c r="B1" s="225"/>
      <c r="C1" s="225"/>
      <c r="D1" s="225"/>
      <c r="E1" s="2"/>
      <c r="I1" s="4"/>
      <c r="J1" s="4"/>
    </row>
    <row r="2" spans="1:10" s="3" customFormat="1" ht="29.1" customHeight="1">
      <c r="A2" s="225" t="s">
        <v>24</v>
      </c>
      <c r="B2" s="225"/>
      <c r="C2" s="225"/>
      <c r="D2" s="225"/>
      <c r="E2" s="2"/>
      <c r="I2" s="4"/>
      <c r="J2" s="4"/>
    </row>
    <row r="3" spans="1:10" s="3" customFormat="1" ht="29.1" customHeight="1">
      <c r="A3" s="225" t="s">
        <v>18</v>
      </c>
      <c r="B3" s="225"/>
      <c r="C3" s="225"/>
      <c r="D3" s="225"/>
      <c r="E3" s="5"/>
      <c r="F3" s="5"/>
      <c r="G3" s="5"/>
      <c r="H3" s="5"/>
      <c r="I3" s="6"/>
      <c r="J3" s="6"/>
    </row>
    <row r="4" spans="1:10" s="3" customFormat="1" ht="29.1" customHeight="1">
      <c r="A4" s="1"/>
      <c r="B4" s="1"/>
      <c r="D4" s="1"/>
      <c r="E4" s="7"/>
      <c r="F4" s="7"/>
      <c r="G4" s="7"/>
      <c r="H4" s="8"/>
      <c r="I4" s="9"/>
      <c r="J4" s="9"/>
    </row>
    <row r="5" spans="1:10" s="1" customFormat="1" ht="29.1" customHeight="1">
      <c r="A5" s="10" t="s">
        <v>0</v>
      </c>
      <c r="B5" s="11" t="s">
        <v>1</v>
      </c>
      <c r="C5" s="11" t="s">
        <v>2</v>
      </c>
      <c r="D5" s="12" t="s">
        <v>3</v>
      </c>
      <c r="E5" s="7"/>
      <c r="F5" s="7"/>
      <c r="G5" s="7"/>
      <c r="H5" s="8"/>
      <c r="I5" s="9"/>
      <c r="J5" s="9"/>
    </row>
    <row r="6" spans="1:10" ht="29.1" customHeight="1">
      <c r="A6" s="13">
        <v>242522</v>
      </c>
      <c r="B6" s="13" t="s">
        <v>257</v>
      </c>
      <c r="C6" s="14" t="s">
        <v>258</v>
      </c>
      <c r="D6" s="15">
        <v>54600</v>
      </c>
      <c r="E6" s="56"/>
      <c r="F6" s="7"/>
      <c r="G6" s="7"/>
      <c r="H6" s="8"/>
      <c r="I6" s="9"/>
      <c r="J6" s="9"/>
    </row>
    <row r="7" spans="1:10" ht="29.1" customHeight="1">
      <c r="A7" s="13"/>
      <c r="B7" s="13"/>
      <c r="C7" s="14"/>
      <c r="D7" s="15"/>
      <c r="E7" s="56"/>
      <c r="F7" s="7"/>
      <c r="G7" s="7"/>
      <c r="H7" s="8"/>
      <c r="I7" s="9"/>
      <c r="J7" s="9"/>
    </row>
    <row r="8" spans="1:10" ht="29.1" customHeight="1">
      <c r="A8" s="13"/>
      <c r="B8" s="13"/>
      <c r="C8" s="14"/>
      <c r="D8" s="15"/>
      <c r="E8" s="56"/>
      <c r="F8" s="7"/>
      <c r="G8" s="7"/>
      <c r="H8" s="8"/>
      <c r="I8" s="9"/>
      <c r="J8" s="9"/>
    </row>
    <row r="9" spans="1:10" ht="29.1" customHeight="1" thickBot="1">
      <c r="A9" s="226" t="s">
        <v>4</v>
      </c>
      <c r="B9" s="227"/>
      <c r="C9" s="228"/>
      <c r="D9" s="22">
        <f>SUM(D6:D8)</f>
        <v>54600</v>
      </c>
    </row>
    <row r="10" spans="1:10" ht="29.1" customHeight="1" thickTop="1">
      <c r="C10" s="24" t="s">
        <v>15</v>
      </c>
      <c r="D10" s="54">
        <v>54600</v>
      </c>
    </row>
    <row r="11" spans="1:10" ht="29.1" customHeight="1">
      <c r="C11" s="24" t="s">
        <v>11</v>
      </c>
      <c r="D11" s="21">
        <f>D9-D10</f>
        <v>0</v>
      </c>
    </row>
    <row r="12" spans="1:10" ht="29.1" customHeight="1">
      <c r="D12" s="21"/>
    </row>
    <row r="13" spans="1:10" ht="29.1" customHeight="1">
      <c r="D13" s="25"/>
    </row>
  </sheetData>
  <mergeCells count="4">
    <mergeCell ref="A1:D1"/>
    <mergeCell ref="A2:D2"/>
    <mergeCell ref="A3:D3"/>
    <mergeCell ref="A9:C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">
    <tabColor theme="9" tint="0.59999389629810485"/>
  </sheetPr>
  <dimension ref="A1:G41"/>
  <sheetViews>
    <sheetView topLeftCell="A25" zoomScale="80" zoomScaleNormal="80" zoomScaleSheetLayoutView="90" workbookViewId="0">
      <selection activeCell="D37" sqref="D37"/>
    </sheetView>
  </sheetViews>
  <sheetFormatPr defaultRowHeight="23.25"/>
  <cols>
    <col min="1" max="1" width="15.85546875" style="179" customWidth="1"/>
    <col min="2" max="2" width="19.42578125" style="33" customWidth="1"/>
    <col min="3" max="3" width="74.28515625" style="16" customWidth="1"/>
    <col min="4" max="4" width="19.5703125" style="174" customWidth="1"/>
    <col min="5" max="16384" width="9.140625" style="16"/>
  </cols>
  <sheetData>
    <row r="1" spans="1:7" s="3" customFormat="1" ht="24.75" customHeight="1">
      <c r="A1" s="225" t="str">
        <f>'1111-00 CASH'!A1</f>
        <v>TANTAN TRANSLATION STUDIO CO.,LTD.</v>
      </c>
      <c r="B1" s="225"/>
      <c r="C1" s="225"/>
      <c r="D1" s="225"/>
    </row>
    <row r="2" spans="1:7" s="3" customFormat="1" ht="24.75" customHeight="1">
      <c r="A2" s="225" t="s">
        <v>19</v>
      </c>
      <c r="B2" s="225"/>
      <c r="C2" s="225"/>
      <c r="D2" s="225"/>
    </row>
    <row r="3" spans="1:7" s="3" customFormat="1" ht="24.75" customHeight="1">
      <c r="A3" s="225" t="str">
        <f>+'1113-01 SA KBANK 5639'!A3</f>
        <v>AS OF JULY 2024</v>
      </c>
      <c r="B3" s="225"/>
      <c r="C3" s="225"/>
      <c r="D3" s="225"/>
    </row>
    <row r="4" spans="1:7" s="3" customFormat="1" ht="24.75" customHeight="1">
      <c r="A4" s="176"/>
      <c r="B4" s="53"/>
      <c r="C4" s="1"/>
      <c r="D4" s="172"/>
    </row>
    <row r="5" spans="1:7" s="52" customFormat="1" ht="24.75" customHeight="1">
      <c r="A5" s="177" t="s">
        <v>0</v>
      </c>
      <c r="B5" s="11" t="s">
        <v>1</v>
      </c>
      <c r="C5" s="11" t="s">
        <v>2</v>
      </c>
      <c r="D5" s="173" t="s">
        <v>3</v>
      </c>
      <c r="E5" s="1"/>
      <c r="F5" s="38"/>
      <c r="G5" s="38"/>
    </row>
    <row r="6" spans="1:7" s="52" customFormat="1" ht="24.75" customHeight="1">
      <c r="A6" s="253">
        <v>242847</v>
      </c>
      <c r="B6" s="180" t="s">
        <v>255</v>
      </c>
      <c r="C6" s="161" t="s">
        <v>256</v>
      </c>
      <c r="D6" s="175">
        <v>57716</v>
      </c>
      <c r="E6" s="1"/>
      <c r="F6" s="38"/>
      <c r="G6" s="38"/>
    </row>
    <row r="7" spans="1:7" s="52" customFormat="1" ht="24.75" customHeight="1">
      <c r="A7" s="254">
        <v>242907</v>
      </c>
      <c r="B7" s="145" t="s">
        <v>231</v>
      </c>
      <c r="C7" s="169" t="s">
        <v>232</v>
      </c>
      <c r="D7" s="168">
        <v>-2308.02</v>
      </c>
      <c r="E7" s="1"/>
      <c r="F7" s="38"/>
      <c r="G7" s="38"/>
    </row>
    <row r="8" spans="1:7" s="52" customFormat="1" ht="24.75" customHeight="1">
      <c r="A8" s="254">
        <v>242940</v>
      </c>
      <c r="B8" s="160" t="s">
        <v>233</v>
      </c>
      <c r="C8" s="169" t="s">
        <v>234</v>
      </c>
      <c r="D8" s="170">
        <v>-2255.9699999999998</v>
      </c>
      <c r="E8" s="1"/>
      <c r="F8" s="38"/>
      <c r="G8" s="38"/>
    </row>
    <row r="9" spans="1:7" s="52" customFormat="1" ht="24.75" customHeight="1">
      <c r="A9" s="254">
        <v>242949</v>
      </c>
      <c r="B9" s="160" t="s">
        <v>235</v>
      </c>
      <c r="C9" s="169" t="s">
        <v>236</v>
      </c>
      <c r="D9" s="170">
        <v>-2218.6799999999998</v>
      </c>
      <c r="E9" s="1"/>
      <c r="F9" s="38"/>
      <c r="G9" s="38"/>
    </row>
    <row r="10" spans="1:7" s="52" customFormat="1" ht="24.75" customHeight="1">
      <c r="A10" s="254">
        <v>242980</v>
      </c>
      <c r="B10" s="160" t="s">
        <v>237</v>
      </c>
      <c r="C10" s="169" t="s">
        <v>238</v>
      </c>
      <c r="D10" s="170">
        <v>-2174.06</v>
      </c>
      <c r="E10" s="1"/>
      <c r="F10" s="38"/>
      <c r="G10" s="38"/>
    </row>
    <row r="11" spans="1:7" s="52" customFormat="1" ht="24.75" customHeight="1">
      <c r="A11" s="254">
        <v>243010</v>
      </c>
      <c r="B11" s="160" t="s">
        <v>239</v>
      </c>
      <c r="C11" s="169" t="s">
        <v>240</v>
      </c>
      <c r="D11" s="170">
        <v>-2129.4499999999998</v>
      </c>
      <c r="E11" s="1"/>
      <c r="F11" s="38"/>
      <c r="G11" s="38"/>
    </row>
    <row r="12" spans="1:7" s="52" customFormat="1" ht="24.75" customHeight="1">
      <c r="A12" s="254">
        <v>243041</v>
      </c>
      <c r="B12" s="160" t="s">
        <v>241</v>
      </c>
      <c r="C12" s="169" t="s">
        <v>242</v>
      </c>
      <c r="D12" s="170">
        <v>-2077.39</v>
      </c>
      <c r="E12" s="1"/>
      <c r="F12" s="38"/>
      <c r="G12" s="38"/>
    </row>
    <row r="13" spans="1:7" s="52" customFormat="1" ht="24.75" customHeight="1">
      <c r="A13" s="254">
        <v>243096</v>
      </c>
      <c r="B13" s="160" t="s">
        <v>243</v>
      </c>
      <c r="C13" s="169" t="s">
        <v>244</v>
      </c>
      <c r="D13" s="170">
        <v>-2040.28</v>
      </c>
      <c r="E13" s="1"/>
      <c r="F13" s="38"/>
      <c r="G13" s="38"/>
    </row>
    <row r="14" spans="1:7" s="52" customFormat="1" ht="24.75" customHeight="1">
      <c r="A14" s="254">
        <v>243102</v>
      </c>
      <c r="B14" s="160" t="s">
        <v>245</v>
      </c>
      <c r="C14" s="169" t="s">
        <v>246</v>
      </c>
      <c r="D14" s="170">
        <v>-1988.23</v>
      </c>
      <c r="E14" s="1"/>
      <c r="F14" s="38"/>
      <c r="G14" s="38"/>
    </row>
    <row r="15" spans="1:7" s="52" customFormat="1" ht="24.75" customHeight="1">
      <c r="A15" s="254">
        <v>243133</v>
      </c>
      <c r="B15" s="160" t="s">
        <v>247</v>
      </c>
      <c r="C15" s="169" t="s">
        <v>248</v>
      </c>
      <c r="D15" s="170">
        <v>-1943.69</v>
      </c>
      <c r="E15" s="1"/>
      <c r="F15" s="38"/>
      <c r="G15" s="38"/>
    </row>
    <row r="16" spans="1:7" s="52" customFormat="1" ht="24.75" customHeight="1">
      <c r="A16" s="254">
        <v>243163</v>
      </c>
      <c r="B16" s="160" t="s">
        <v>249</v>
      </c>
      <c r="C16" s="169" t="s">
        <v>250</v>
      </c>
      <c r="D16" s="170">
        <v>-1891.6</v>
      </c>
      <c r="E16" s="1"/>
      <c r="F16" s="38"/>
      <c r="G16" s="38"/>
    </row>
    <row r="17" spans="1:7" s="52" customFormat="1" ht="24.75" customHeight="1">
      <c r="A17" s="254">
        <v>243194</v>
      </c>
      <c r="B17" s="160" t="s">
        <v>251</v>
      </c>
      <c r="C17" s="169" t="s">
        <v>252</v>
      </c>
      <c r="D17" s="170">
        <v>-1854.63</v>
      </c>
      <c r="E17" s="1"/>
      <c r="F17" s="38"/>
      <c r="G17" s="38"/>
    </row>
    <row r="18" spans="1:7" s="52" customFormat="1" ht="24.75" customHeight="1">
      <c r="A18" s="254">
        <v>243224</v>
      </c>
      <c r="B18" s="160" t="s">
        <v>253</v>
      </c>
      <c r="C18" s="169" t="s">
        <v>254</v>
      </c>
      <c r="D18" s="170">
        <v>-1802.56</v>
      </c>
      <c r="E18" s="1"/>
      <c r="F18" s="38"/>
      <c r="G18" s="38"/>
    </row>
    <row r="19" spans="1:7" s="52" customFormat="1" ht="24.75" customHeight="1">
      <c r="A19" s="255">
        <v>243255</v>
      </c>
      <c r="B19" s="145" t="s">
        <v>134</v>
      </c>
      <c r="C19" s="157" t="s">
        <v>135</v>
      </c>
      <c r="D19" s="168">
        <v>-1758.1</v>
      </c>
      <c r="E19" s="1"/>
      <c r="F19" s="38"/>
      <c r="G19" s="38"/>
    </row>
    <row r="20" spans="1:7" s="52" customFormat="1" ht="24.75" customHeight="1">
      <c r="A20" s="255">
        <v>243286</v>
      </c>
      <c r="B20" s="145" t="s">
        <v>136</v>
      </c>
      <c r="C20" s="157" t="s">
        <v>137</v>
      </c>
      <c r="D20" s="168">
        <v>-1713.62</v>
      </c>
      <c r="E20" s="1"/>
      <c r="F20" s="38"/>
      <c r="G20" s="38"/>
    </row>
    <row r="21" spans="1:7" s="52" customFormat="1" ht="24.75" customHeight="1">
      <c r="A21" s="255">
        <v>243314</v>
      </c>
      <c r="B21" s="145" t="s">
        <v>138</v>
      </c>
      <c r="C21" s="157" t="s">
        <v>139</v>
      </c>
      <c r="D21" s="168">
        <v>-1661.56</v>
      </c>
      <c r="E21" s="1"/>
      <c r="F21" s="38"/>
      <c r="G21" s="38"/>
    </row>
    <row r="22" spans="1:7" s="52" customFormat="1" ht="24.75" customHeight="1">
      <c r="A22" s="255">
        <v>243345</v>
      </c>
      <c r="B22" s="145" t="s">
        <v>140</v>
      </c>
      <c r="C22" s="157" t="s">
        <v>141</v>
      </c>
      <c r="D22" s="168">
        <v>-1617.11</v>
      </c>
      <c r="E22" s="1"/>
      <c r="F22" s="38"/>
      <c r="G22" s="38"/>
    </row>
    <row r="23" spans="1:7" s="52" customFormat="1" ht="24.75" customHeight="1">
      <c r="A23" s="255">
        <v>243375</v>
      </c>
      <c r="B23" s="145" t="s">
        <v>142</v>
      </c>
      <c r="C23" s="157" t="s">
        <v>143</v>
      </c>
      <c r="D23" s="168">
        <v>-1572.71</v>
      </c>
      <c r="E23" s="1"/>
      <c r="F23" s="38"/>
      <c r="G23" s="38"/>
    </row>
    <row r="24" spans="1:7" s="52" customFormat="1" ht="24.75" customHeight="1">
      <c r="A24" s="255">
        <v>243406</v>
      </c>
      <c r="B24" s="145" t="s">
        <v>144</v>
      </c>
      <c r="C24" s="157" t="s">
        <v>145</v>
      </c>
      <c r="D24" s="168">
        <v>-1528.32</v>
      </c>
      <c r="E24" s="1"/>
      <c r="F24" s="38"/>
      <c r="G24" s="38"/>
    </row>
    <row r="25" spans="1:7" s="52" customFormat="1" ht="24.75" customHeight="1">
      <c r="A25" s="255">
        <v>243436</v>
      </c>
      <c r="B25" s="145" t="s">
        <v>146</v>
      </c>
      <c r="C25" s="157" t="s">
        <v>147</v>
      </c>
      <c r="D25" s="168">
        <v>-1476.26</v>
      </c>
      <c r="E25" s="1"/>
      <c r="F25" s="38"/>
      <c r="G25" s="38"/>
    </row>
    <row r="26" spans="1:7" s="52" customFormat="1" ht="24.75" customHeight="1">
      <c r="A26" s="255">
        <v>243468</v>
      </c>
      <c r="B26" s="145" t="s">
        <v>148</v>
      </c>
      <c r="C26" s="157" t="s">
        <v>149</v>
      </c>
      <c r="D26" s="168">
        <v>-1424.16</v>
      </c>
      <c r="E26" s="1"/>
      <c r="F26" s="38"/>
      <c r="G26" s="38"/>
    </row>
    <row r="27" spans="1:7" s="52" customFormat="1" ht="24.75" customHeight="1">
      <c r="A27" s="255">
        <v>243500</v>
      </c>
      <c r="B27" s="145" t="s">
        <v>150</v>
      </c>
      <c r="C27" s="157" t="s">
        <v>151</v>
      </c>
      <c r="D27" s="168">
        <v>-1387.57</v>
      </c>
      <c r="E27" s="1"/>
      <c r="F27" s="38"/>
      <c r="G27" s="38"/>
    </row>
    <row r="28" spans="1:7" s="52" customFormat="1" ht="24.75" customHeight="1">
      <c r="A28" s="255">
        <v>243535</v>
      </c>
      <c r="B28" s="145" t="s">
        <v>152</v>
      </c>
      <c r="C28" s="157" t="s">
        <v>153</v>
      </c>
      <c r="D28" s="168">
        <v>-1327.7</v>
      </c>
      <c r="E28" s="1"/>
      <c r="F28" s="38"/>
      <c r="G28" s="38"/>
    </row>
    <row r="29" spans="1:7" s="52" customFormat="1" ht="24.75" customHeight="1">
      <c r="A29" s="255">
        <v>243559</v>
      </c>
      <c r="B29" s="145" t="s">
        <v>154</v>
      </c>
      <c r="C29" s="157" t="s">
        <v>155</v>
      </c>
      <c r="D29" s="168">
        <v>-1291.19</v>
      </c>
      <c r="E29" s="1"/>
      <c r="F29" s="38"/>
      <c r="G29" s="38"/>
    </row>
    <row r="30" spans="1:7" s="52" customFormat="1" ht="24.75" customHeight="1">
      <c r="A30" s="255">
        <v>243591</v>
      </c>
      <c r="B30" s="145" t="s">
        <v>156</v>
      </c>
      <c r="C30" s="157" t="s">
        <v>157</v>
      </c>
      <c r="D30" s="168">
        <v>-1239.0999999999999</v>
      </c>
      <c r="E30" s="1"/>
      <c r="F30" s="38"/>
      <c r="G30" s="38"/>
    </row>
    <row r="31" spans="1:7" s="52" customFormat="1" ht="24.75" customHeight="1">
      <c r="A31" s="255">
        <v>243620</v>
      </c>
      <c r="B31" s="145" t="s">
        <v>371</v>
      </c>
      <c r="C31" s="157" t="s">
        <v>372</v>
      </c>
      <c r="D31" s="168">
        <v>-1186.98</v>
      </c>
      <c r="E31" s="1"/>
      <c r="F31" s="38"/>
      <c r="G31" s="38"/>
    </row>
    <row r="32" spans="1:7" s="52" customFormat="1" ht="24.75" customHeight="1">
      <c r="A32" s="255">
        <v>243651</v>
      </c>
      <c r="B32" s="145" t="s">
        <v>373</v>
      </c>
      <c r="C32" s="157" t="s">
        <v>374</v>
      </c>
      <c r="D32" s="168">
        <v>-1142.75</v>
      </c>
      <c r="E32" s="1"/>
      <c r="F32" s="38"/>
      <c r="G32" s="38"/>
    </row>
    <row r="33" spans="1:7" s="52" customFormat="1" ht="24.75" customHeight="1">
      <c r="A33" s="255">
        <v>243681</v>
      </c>
      <c r="B33" s="145" t="s">
        <v>375</v>
      </c>
      <c r="C33" s="157" t="s">
        <v>376</v>
      </c>
      <c r="D33" s="168">
        <v>-1098.52</v>
      </c>
      <c r="E33" s="1"/>
      <c r="F33" s="38"/>
      <c r="G33" s="38"/>
    </row>
    <row r="34" spans="1:7" s="52" customFormat="1" ht="24.75" customHeight="1">
      <c r="A34" s="255">
        <v>243710</v>
      </c>
      <c r="B34" s="145" t="s">
        <v>377</v>
      </c>
      <c r="C34" s="157" t="s">
        <v>378</v>
      </c>
      <c r="D34" s="168">
        <v>-1046.42</v>
      </c>
      <c r="E34" s="1"/>
      <c r="F34" s="38"/>
      <c r="G34" s="38"/>
    </row>
    <row r="35" spans="1:7" s="52" customFormat="1" ht="24.75" customHeight="1">
      <c r="A35" s="255">
        <v>243740</v>
      </c>
      <c r="B35" s="145" t="s">
        <v>379</v>
      </c>
      <c r="C35" s="157" t="s">
        <v>380</v>
      </c>
      <c r="D35" s="168">
        <v>-994.31</v>
      </c>
      <c r="E35" s="1"/>
      <c r="F35" s="38"/>
      <c r="G35" s="38"/>
    </row>
    <row r="36" spans="1:7" s="52" customFormat="1" ht="24.75" customHeight="1">
      <c r="A36" s="255">
        <v>243771</v>
      </c>
      <c r="B36" s="145" t="s">
        <v>381</v>
      </c>
      <c r="C36" s="157" t="s">
        <v>382</v>
      </c>
      <c r="D36" s="168">
        <v>-950.12</v>
      </c>
      <c r="E36" s="1"/>
      <c r="F36" s="38"/>
      <c r="G36" s="38"/>
    </row>
    <row r="37" spans="1:7" s="52" customFormat="1" ht="24.75" customHeight="1">
      <c r="A37" s="255">
        <v>243801</v>
      </c>
      <c r="B37" s="145" t="s">
        <v>383</v>
      </c>
      <c r="C37" s="157" t="s">
        <v>384</v>
      </c>
      <c r="D37" s="168">
        <v>-898</v>
      </c>
      <c r="E37" s="1"/>
      <c r="F37" s="38"/>
      <c r="G37" s="38"/>
    </row>
    <row r="38" spans="1:7" s="52" customFormat="1" ht="24.75" customHeight="1">
      <c r="A38" s="255"/>
      <c r="B38" s="145"/>
      <c r="C38" s="157"/>
      <c r="D38" s="168"/>
      <c r="E38" s="1"/>
      <c r="F38" s="38"/>
      <c r="G38" s="38"/>
    </row>
    <row r="39" spans="1:7" ht="24.75" customHeight="1" thickBot="1">
      <c r="A39" s="226" t="s">
        <v>4</v>
      </c>
      <c r="B39" s="227"/>
      <c r="C39" s="228"/>
      <c r="D39" s="256">
        <f>SUM(D6:D38)</f>
        <v>7716.9400000000114</v>
      </c>
      <c r="E39" s="38"/>
    </row>
    <row r="40" spans="1:7" ht="24.75" customHeight="1" thickTop="1">
      <c r="A40" s="178"/>
      <c r="B40" s="23"/>
      <c r="C40" s="24" t="s">
        <v>15</v>
      </c>
      <c r="D40" s="257">
        <v>7716.94</v>
      </c>
      <c r="E40" s="38"/>
    </row>
    <row r="41" spans="1:7">
      <c r="C41" s="24" t="s">
        <v>11</v>
      </c>
      <c r="D41" s="257">
        <f>D39-D40</f>
        <v>1.1823431123048067E-11</v>
      </c>
    </row>
  </sheetData>
  <mergeCells count="4">
    <mergeCell ref="A1:D1"/>
    <mergeCell ref="A2:D2"/>
    <mergeCell ref="A3:D3"/>
    <mergeCell ref="A39:C39"/>
  </mergeCells>
  <printOptions horizontalCentered="1"/>
  <pageMargins left="0" right="0" top="0.78740157480314998" bottom="0.484251969" header="0.511811023622047" footer="0.511811023622047"/>
  <pageSetup paperSize="9" scale="61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0AE1B-C2BA-4E92-827F-8D9E1EA82177}">
  <sheetPr>
    <tabColor theme="9" tint="0.59999389629810485"/>
  </sheetPr>
  <dimension ref="A1:H33"/>
  <sheetViews>
    <sheetView topLeftCell="A16" workbookViewId="0">
      <selection activeCell="D31" sqref="D31"/>
    </sheetView>
  </sheetViews>
  <sheetFormatPr defaultRowHeight="21.75"/>
  <cols>
    <col min="1" max="1" width="12.140625" customWidth="1"/>
    <col min="2" max="2" width="14.7109375" customWidth="1"/>
    <col min="3" max="3" width="57.140625" customWidth="1"/>
    <col min="4" max="4" width="14.28515625" style="266" customWidth="1"/>
  </cols>
  <sheetData>
    <row r="1" spans="1:8" s="3" customFormat="1" ht="24.75" customHeight="1">
      <c r="A1" s="225" t="str">
        <f>'1111-00 CASH'!A1</f>
        <v>TANTAN TRANSLATION STUDIO CO.,LTD.</v>
      </c>
      <c r="B1" s="225"/>
      <c r="C1" s="225"/>
      <c r="D1" s="225"/>
    </row>
    <row r="2" spans="1:8" s="3" customFormat="1" ht="24.75" customHeight="1">
      <c r="A2" s="225" t="s">
        <v>385</v>
      </c>
      <c r="B2" s="225"/>
      <c r="C2" s="225"/>
      <c r="D2" s="225"/>
    </row>
    <row r="3" spans="1:8" s="3" customFormat="1" ht="24.75" customHeight="1">
      <c r="A3" s="225" t="str">
        <f>+'1113-01 SA KBANK 5639'!A3</f>
        <v>AS OF JULY 2024</v>
      </c>
      <c r="B3" s="225"/>
      <c r="C3" s="225"/>
      <c r="D3" s="225"/>
    </row>
    <row r="4" spans="1:8" s="3" customFormat="1" ht="24.75" customHeight="1">
      <c r="A4" s="53"/>
      <c r="B4" s="53"/>
      <c r="C4" s="1"/>
      <c r="D4" s="260"/>
      <c r="E4" s="52"/>
      <c r="F4" s="52"/>
      <c r="G4" s="52"/>
      <c r="H4" s="52"/>
    </row>
    <row r="5" spans="1:8" s="52" customFormat="1" ht="24.75" customHeight="1">
      <c r="A5" s="47" t="s">
        <v>0</v>
      </c>
      <c r="B5" s="11" t="s">
        <v>1</v>
      </c>
      <c r="C5" s="11" t="s">
        <v>2</v>
      </c>
      <c r="D5" s="261" t="s">
        <v>3</v>
      </c>
      <c r="E5" s="1"/>
      <c r="F5" s="38"/>
      <c r="G5" s="38"/>
    </row>
    <row r="6" spans="1:8" s="16" customFormat="1" ht="24.75" customHeight="1">
      <c r="A6" s="66">
        <v>243622</v>
      </c>
      <c r="B6" s="67" t="s">
        <v>386</v>
      </c>
      <c r="C6" s="51" t="s">
        <v>387</v>
      </c>
      <c r="D6" s="262">
        <v>-15000</v>
      </c>
      <c r="E6" s="1"/>
    </row>
    <row r="7" spans="1:8" s="16" customFormat="1" ht="24.75" customHeight="1">
      <c r="A7" s="258">
        <v>243628</v>
      </c>
      <c r="B7" s="162" t="s">
        <v>388</v>
      </c>
      <c r="C7" s="259" t="s">
        <v>389</v>
      </c>
      <c r="D7" s="262">
        <v>-3000</v>
      </c>
      <c r="E7" s="1"/>
    </row>
    <row r="8" spans="1:8" s="16" customFormat="1" ht="24.75" customHeight="1">
      <c r="A8" s="258">
        <v>243649</v>
      </c>
      <c r="B8" s="162" t="s">
        <v>390</v>
      </c>
      <c r="C8" s="259" t="s">
        <v>391</v>
      </c>
      <c r="D8" s="262">
        <v>203687.5</v>
      </c>
      <c r="E8" s="1"/>
    </row>
    <row r="9" spans="1:8" s="16" customFormat="1" ht="24.75" customHeight="1">
      <c r="A9" s="258">
        <v>243650</v>
      </c>
      <c r="B9" s="162" t="s">
        <v>392</v>
      </c>
      <c r="C9" s="259" t="s">
        <v>393</v>
      </c>
      <c r="D9" s="262">
        <v>-160000</v>
      </c>
      <c r="E9" s="1"/>
    </row>
    <row r="10" spans="1:8" s="16" customFormat="1" ht="24.75" customHeight="1">
      <c r="A10" s="258">
        <v>243650</v>
      </c>
      <c r="B10" s="162" t="s">
        <v>392</v>
      </c>
      <c r="C10" s="259" t="s">
        <v>393</v>
      </c>
      <c r="D10" s="262">
        <v>-35000</v>
      </c>
      <c r="E10" s="1"/>
    </row>
    <row r="11" spans="1:8" s="16" customFormat="1" ht="24.75" customHeight="1">
      <c r="A11" s="258" t="s">
        <v>296</v>
      </c>
      <c r="B11" s="162" t="s">
        <v>394</v>
      </c>
      <c r="C11" s="259" t="s">
        <v>395</v>
      </c>
      <c r="D11" s="262">
        <v>203687.5</v>
      </c>
      <c r="E11" s="1"/>
    </row>
    <row r="12" spans="1:8" s="16" customFormat="1" ht="24.75" customHeight="1">
      <c r="A12" s="258" t="s">
        <v>296</v>
      </c>
      <c r="B12" s="162" t="s">
        <v>396</v>
      </c>
      <c r="C12" s="259" t="s">
        <v>397</v>
      </c>
      <c r="D12" s="262">
        <v>-160000</v>
      </c>
      <c r="E12" s="1"/>
    </row>
    <row r="13" spans="1:8" s="16" customFormat="1" ht="24.75" customHeight="1">
      <c r="A13" s="258">
        <v>243692</v>
      </c>
      <c r="B13" s="162" t="s">
        <v>398</v>
      </c>
      <c r="C13" s="259" t="s">
        <v>393</v>
      </c>
      <c r="D13" s="262">
        <v>-50000</v>
      </c>
      <c r="E13" s="1"/>
    </row>
    <row r="14" spans="1:8" s="16" customFormat="1" ht="24.75" customHeight="1">
      <c r="A14" s="258">
        <v>243706</v>
      </c>
      <c r="B14" s="162" t="s">
        <v>399</v>
      </c>
      <c r="C14" s="259" t="s">
        <v>393</v>
      </c>
      <c r="D14" s="262">
        <v>-160000</v>
      </c>
      <c r="E14" s="1"/>
    </row>
    <row r="15" spans="1:8" s="16" customFormat="1" ht="24.75" customHeight="1">
      <c r="A15" s="258">
        <v>243708</v>
      </c>
      <c r="B15" s="162" t="s">
        <v>400</v>
      </c>
      <c r="C15" s="259" t="s">
        <v>401</v>
      </c>
      <c r="D15" s="262">
        <v>203687.5</v>
      </c>
      <c r="E15" s="1"/>
    </row>
    <row r="16" spans="1:8" s="16" customFormat="1" ht="24.75" customHeight="1">
      <c r="A16" s="258">
        <v>243709</v>
      </c>
      <c r="B16" s="162" t="s">
        <v>402</v>
      </c>
      <c r="C16" s="259" t="s">
        <v>403</v>
      </c>
      <c r="D16" s="262">
        <v>-35000</v>
      </c>
      <c r="E16" s="1"/>
    </row>
    <row r="17" spans="1:5" s="16" customFormat="1" ht="24.75" customHeight="1">
      <c r="A17" s="258">
        <v>243738</v>
      </c>
      <c r="B17" s="162" t="s">
        <v>404</v>
      </c>
      <c r="C17" s="259" t="s">
        <v>405</v>
      </c>
      <c r="D17" s="262">
        <v>203687.5</v>
      </c>
      <c r="E17" s="1"/>
    </row>
    <row r="18" spans="1:5" s="16" customFormat="1" ht="24.75" customHeight="1">
      <c r="A18" s="258">
        <v>243739</v>
      </c>
      <c r="B18" s="162" t="s">
        <v>406</v>
      </c>
      <c r="C18" s="259" t="s">
        <v>403</v>
      </c>
      <c r="D18" s="262">
        <v>-35000</v>
      </c>
      <c r="E18" s="1"/>
    </row>
    <row r="19" spans="1:5" s="16" customFormat="1" ht="24.75" customHeight="1">
      <c r="A19" s="258">
        <v>243740</v>
      </c>
      <c r="B19" s="162" t="s">
        <v>407</v>
      </c>
      <c r="C19" s="259" t="s">
        <v>403</v>
      </c>
      <c r="D19" s="262">
        <v>-160000</v>
      </c>
      <c r="E19" s="1"/>
    </row>
    <row r="20" spans="1:5" s="16" customFormat="1" ht="24.75" customHeight="1">
      <c r="A20" s="258">
        <v>243769</v>
      </c>
      <c r="B20" s="162" t="s">
        <v>408</v>
      </c>
      <c r="C20" s="259" t="s">
        <v>409</v>
      </c>
      <c r="D20" s="262">
        <v>203687.5</v>
      </c>
      <c r="E20" s="1"/>
    </row>
    <row r="21" spans="1:5" s="16" customFormat="1" ht="24.75" customHeight="1">
      <c r="A21" s="258">
        <v>243770</v>
      </c>
      <c r="B21" s="162" t="s">
        <v>410</v>
      </c>
      <c r="C21" s="259" t="s">
        <v>403</v>
      </c>
      <c r="D21" s="262">
        <v>-35000</v>
      </c>
      <c r="E21" s="1"/>
    </row>
    <row r="22" spans="1:5" s="16" customFormat="1" ht="24.75" customHeight="1">
      <c r="A22" s="258">
        <v>243770</v>
      </c>
      <c r="B22" s="162" t="s">
        <v>410</v>
      </c>
      <c r="C22" s="259" t="s">
        <v>403</v>
      </c>
      <c r="D22" s="262">
        <v>-160000</v>
      </c>
      <c r="E22" s="1"/>
    </row>
    <row r="23" spans="1:5" s="16" customFormat="1" ht="24.75" customHeight="1">
      <c r="A23" s="258">
        <v>243799</v>
      </c>
      <c r="B23" s="162" t="s">
        <v>411</v>
      </c>
      <c r="C23" s="259" t="s">
        <v>412</v>
      </c>
      <c r="D23" s="262">
        <v>203687.5</v>
      </c>
      <c r="E23" s="1"/>
    </row>
    <row r="24" spans="1:5" s="16" customFormat="1" ht="24.75" customHeight="1">
      <c r="A24" s="258">
        <v>243799</v>
      </c>
      <c r="B24" s="162" t="s">
        <v>413</v>
      </c>
      <c r="C24" s="259" t="s">
        <v>403</v>
      </c>
      <c r="D24" s="262">
        <v>-160000</v>
      </c>
      <c r="E24" s="1"/>
    </row>
    <row r="25" spans="1:5" s="16" customFormat="1" ht="24.75" customHeight="1">
      <c r="A25" s="258">
        <v>243799</v>
      </c>
      <c r="B25" s="162" t="s">
        <v>413</v>
      </c>
      <c r="C25" s="259" t="s">
        <v>403</v>
      </c>
      <c r="D25" s="262">
        <v>-35000</v>
      </c>
      <c r="E25" s="1"/>
    </row>
    <row r="26" spans="1:5" s="16" customFormat="1" ht="24.75" customHeight="1">
      <c r="A26" s="258">
        <v>243830</v>
      </c>
      <c r="B26" s="162" t="s">
        <v>414</v>
      </c>
      <c r="C26" s="259" t="s">
        <v>415</v>
      </c>
      <c r="D26" s="262">
        <v>203687.5</v>
      </c>
      <c r="E26" s="1"/>
    </row>
    <row r="27" spans="1:5" s="16" customFormat="1" ht="24.75" customHeight="1">
      <c r="A27" s="258">
        <v>243830</v>
      </c>
      <c r="B27" s="162" t="s">
        <v>416</v>
      </c>
      <c r="C27" s="259" t="s">
        <v>417</v>
      </c>
      <c r="D27" s="262">
        <v>-160000</v>
      </c>
      <c r="E27" s="1"/>
    </row>
    <row r="28" spans="1:5" s="16" customFormat="1" ht="24.75" customHeight="1">
      <c r="A28" s="258">
        <v>243830</v>
      </c>
      <c r="B28" s="162" t="s">
        <v>416</v>
      </c>
      <c r="C28" s="259" t="s">
        <v>417</v>
      </c>
      <c r="D28" s="262">
        <v>-35000</v>
      </c>
      <c r="E28" s="1"/>
    </row>
    <row r="29" spans="1:5" s="16" customFormat="1" ht="24.75" customHeight="1">
      <c r="A29" s="48"/>
      <c r="B29" s="13"/>
      <c r="C29" s="14"/>
      <c r="D29" s="262"/>
      <c r="E29" s="38"/>
    </row>
    <row r="30" spans="1:5" s="16" customFormat="1" ht="24.75" customHeight="1">
      <c r="A30" s="49"/>
      <c r="B30" s="17"/>
      <c r="C30" s="18"/>
      <c r="D30" s="263"/>
      <c r="E30" s="38"/>
    </row>
    <row r="31" spans="1:5" s="16" customFormat="1" ht="24.75" customHeight="1" thickBot="1">
      <c r="A31" s="226" t="s">
        <v>4</v>
      </c>
      <c r="B31" s="227"/>
      <c r="C31" s="228"/>
      <c r="D31" s="264">
        <f>SUM(D6:D30)</f>
        <v>27812.5</v>
      </c>
      <c r="E31" s="38"/>
    </row>
    <row r="32" spans="1:5" s="16" customFormat="1" ht="24.75" customHeight="1" thickTop="1">
      <c r="A32" s="50"/>
      <c r="B32" s="23"/>
      <c r="C32" s="24" t="s">
        <v>15</v>
      </c>
      <c r="D32" s="171">
        <v>27812.5</v>
      </c>
      <c r="E32" s="38"/>
    </row>
    <row r="33" spans="1:4" s="16" customFormat="1" ht="24.95" customHeight="1">
      <c r="A33" s="33"/>
      <c r="B33" s="33"/>
      <c r="C33" s="24" t="s">
        <v>11</v>
      </c>
      <c r="D33" s="265">
        <f>D31-D32</f>
        <v>0</v>
      </c>
    </row>
  </sheetData>
  <mergeCells count="4">
    <mergeCell ref="A1:D1"/>
    <mergeCell ref="A2:D2"/>
    <mergeCell ref="A3:D3"/>
    <mergeCell ref="A31:C3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59999389629810485"/>
  </sheetPr>
  <dimension ref="A1:H11"/>
  <sheetViews>
    <sheetView zoomScale="90" zoomScaleNormal="90" workbookViewId="0">
      <selection activeCell="I12" sqref="I12"/>
    </sheetView>
  </sheetViews>
  <sheetFormatPr defaultRowHeight="24.95" customHeight="1"/>
  <cols>
    <col min="1" max="1" width="15.85546875" style="33" customWidth="1"/>
    <col min="2" max="2" width="19.42578125" style="33" customWidth="1"/>
    <col min="3" max="3" width="74.28515625" style="16" customWidth="1"/>
    <col min="4" max="4" width="21" style="16" customWidth="1"/>
    <col min="5" max="16384" width="9.140625" style="16"/>
  </cols>
  <sheetData>
    <row r="1" spans="1:8" s="3" customFormat="1" ht="24.75" customHeight="1">
      <c r="A1" s="225" t="str">
        <f>'1111-00 CASH'!A1</f>
        <v>TANTAN TRANSLATION STUDIO CO.,LTD.</v>
      </c>
      <c r="B1" s="225"/>
      <c r="C1" s="225"/>
      <c r="D1" s="225"/>
    </row>
    <row r="2" spans="1:8" s="3" customFormat="1" ht="24.75" customHeight="1">
      <c r="A2" s="225" t="s">
        <v>418</v>
      </c>
      <c r="B2" s="225"/>
      <c r="C2" s="225"/>
      <c r="D2" s="225"/>
    </row>
    <row r="3" spans="1:8" s="3" customFormat="1" ht="24.75" customHeight="1">
      <c r="A3" s="225" t="str">
        <f>+'1113-01 SA KBANK 5639'!A3</f>
        <v>AS OF JULY 2024</v>
      </c>
      <c r="B3" s="225"/>
      <c r="C3" s="225"/>
      <c r="D3" s="225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  <c r="E5" s="1"/>
      <c r="F5" s="38"/>
      <c r="G5" s="38"/>
    </row>
    <row r="6" spans="1:8" ht="24.75" customHeight="1">
      <c r="A6" s="66">
        <v>243830</v>
      </c>
      <c r="B6" s="67" t="s">
        <v>414</v>
      </c>
      <c r="C6" s="51" t="s">
        <v>415</v>
      </c>
      <c r="D6" s="15">
        <v>5200</v>
      </c>
      <c r="E6" s="1"/>
    </row>
    <row r="7" spans="1:8" ht="24.75" customHeight="1">
      <c r="A7" s="48"/>
      <c r="B7" s="13"/>
      <c r="C7" s="14"/>
      <c r="D7" s="15"/>
      <c r="E7" s="38"/>
    </row>
    <row r="8" spans="1:8" ht="24.75" customHeight="1">
      <c r="A8" s="49"/>
      <c r="B8" s="17"/>
      <c r="C8" s="18"/>
      <c r="D8" s="19"/>
      <c r="E8" s="38"/>
    </row>
    <row r="9" spans="1:8" ht="24.75" customHeight="1" thickBot="1">
      <c r="A9" s="226" t="s">
        <v>4</v>
      </c>
      <c r="B9" s="227"/>
      <c r="C9" s="228"/>
      <c r="D9" s="22">
        <f>SUM(D6:D8)</f>
        <v>5200</v>
      </c>
      <c r="E9" s="38"/>
    </row>
    <row r="10" spans="1:8" ht="24.75" customHeight="1" thickTop="1">
      <c r="A10" s="50"/>
      <c r="B10" s="23"/>
      <c r="C10" s="24" t="s">
        <v>15</v>
      </c>
      <c r="D10" s="54">
        <v>5200</v>
      </c>
      <c r="E10" s="38"/>
    </row>
    <row r="11" spans="1:8" ht="24.95" customHeight="1">
      <c r="C11" s="24" t="s">
        <v>11</v>
      </c>
      <c r="D11" s="21">
        <f>D9-D10</f>
        <v>0</v>
      </c>
    </row>
  </sheetData>
  <mergeCells count="4">
    <mergeCell ref="A1:D1"/>
    <mergeCell ref="A2:D2"/>
    <mergeCell ref="A3:D3"/>
    <mergeCell ref="A9:C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9">
    <tabColor theme="9" tint="0.59999389629810485"/>
  </sheetPr>
  <dimension ref="A1:H11"/>
  <sheetViews>
    <sheetView zoomScale="80" zoomScaleNormal="80" workbookViewId="0">
      <selection activeCell="F24" sqref="F24"/>
    </sheetView>
  </sheetViews>
  <sheetFormatPr defaultRowHeight="24.95" customHeight="1"/>
  <cols>
    <col min="1" max="1" width="15.85546875" style="33" customWidth="1"/>
    <col min="2" max="2" width="19.42578125" style="33" customWidth="1"/>
    <col min="3" max="3" width="74.28515625" style="16" customWidth="1"/>
    <col min="4" max="4" width="21" style="16" customWidth="1"/>
    <col min="5" max="16384" width="9.140625" style="16"/>
  </cols>
  <sheetData>
    <row r="1" spans="1:8" s="3" customFormat="1" ht="24.75" customHeight="1">
      <c r="A1" s="225" t="str">
        <f>'1111-00 CASH'!A1</f>
        <v>TANTAN TRANSLATION STUDIO CO.,LTD.</v>
      </c>
      <c r="B1" s="225"/>
      <c r="C1" s="225"/>
      <c r="D1" s="225"/>
    </row>
    <row r="2" spans="1:8" s="3" customFormat="1" ht="24.75" customHeight="1">
      <c r="A2" s="225" t="s">
        <v>13</v>
      </c>
      <c r="B2" s="225"/>
      <c r="C2" s="225"/>
      <c r="D2" s="225"/>
    </row>
    <row r="3" spans="1:8" s="3" customFormat="1" ht="24.75" customHeight="1">
      <c r="A3" s="225" t="str">
        <f>+'1113-01 SA KBANK 5639'!A3</f>
        <v>AS OF JULY 2024</v>
      </c>
      <c r="B3" s="225"/>
      <c r="C3" s="225"/>
      <c r="D3" s="225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  <c r="E5" s="1"/>
      <c r="F5" s="38"/>
      <c r="G5" s="38"/>
    </row>
    <row r="6" spans="1:8" ht="24.75" customHeight="1">
      <c r="A6" s="66">
        <v>243830</v>
      </c>
      <c r="B6" s="67" t="s">
        <v>414</v>
      </c>
      <c r="C6" s="51" t="s">
        <v>415</v>
      </c>
      <c r="D6" s="15">
        <v>25712.5</v>
      </c>
      <c r="E6" s="1"/>
    </row>
    <row r="7" spans="1:8" ht="24.75" customHeight="1">
      <c r="A7" s="48"/>
      <c r="B7" s="13"/>
      <c r="C7" s="14"/>
      <c r="D7" s="15"/>
      <c r="E7" s="38"/>
    </row>
    <row r="8" spans="1:8" ht="24.75" customHeight="1">
      <c r="A8" s="49"/>
      <c r="B8" s="17"/>
      <c r="C8" s="18"/>
      <c r="D8" s="19"/>
      <c r="E8" s="38"/>
    </row>
    <row r="9" spans="1:8" ht="24.75" customHeight="1" thickBot="1">
      <c r="A9" s="226" t="s">
        <v>4</v>
      </c>
      <c r="B9" s="227"/>
      <c r="C9" s="228"/>
      <c r="D9" s="22">
        <f>SUM(D6:D8)</f>
        <v>25712.5</v>
      </c>
      <c r="E9" s="38"/>
    </row>
    <row r="10" spans="1:8" ht="24.75" customHeight="1" thickTop="1">
      <c r="A10" s="50"/>
      <c r="B10" s="23"/>
      <c r="C10" s="24" t="s">
        <v>15</v>
      </c>
      <c r="D10" s="54">
        <v>25712.5</v>
      </c>
      <c r="E10" s="38"/>
    </row>
    <row r="11" spans="1:8" ht="24.95" customHeight="1">
      <c r="C11" s="24" t="s">
        <v>11</v>
      </c>
      <c r="D11" s="21">
        <f>D9-D10</f>
        <v>0</v>
      </c>
    </row>
  </sheetData>
  <mergeCells count="4">
    <mergeCell ref="A1:D1"/>
    <mergeCell ref="A2:D2"/>
    <mergeCell ref="A3:D3"/>
    <mergeCell ref="A9:C9"/>
  </mergeCells>
  <printOptions horizontalCentered="1"/>
  <pageMargins left="0.39370078740157483" right="0.35433070866141736" top="0.78740157480314965" bottom="0.98425196850393704" header="0.51181102362204722" footer="0.51181102362204722"/>
  <pageSetup paperSize="9" scale="9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59999389629810485"/>
  </sheetPr>
  <dimension ref="A1:H11"/>
  <sheetViews>
    <sheetView topLeftCell="A7" zoomScale="85" zoomScaleNormal="85" workbookViewId="0">
      <selection activeCell="H17" sqref="H17"/>
    </sheetView>
  </sheetViews>
  <sheetFormatPr defaultRowHeight="24.95" customHeight="1"/>
  <cols>
    <col min="1" max="1" width="15.85546875" style="33" customWidth="1"/>
    <col min="2" max="2" width="19.42578125" style="33" customWidth="1"/>
    <col min="3" max="3" width="74.28515625" style="16" customWidth="1"/>
    <col min="4" max="4" width="21" style="16" customWidth="1"/>
    <col min="5" max="16384" width="9.140625" style="16"/>
  </cols>
  <sheetData>
    <row r="1" spans="1:8" s="3" customFormat="1" ht="24.75" customHeight="1">
      <c r="A1" s="225" t="str">
        <f>'1111-00 CASH'!A1</f>
        <v>TANTAN TRANSLATION STUDIO CO.,LTD.</v>
      </c>
      <c r="B1" s="225"/>
      <c r="C1" s="225"/>
      <c r="D1" s="225"/>
    </row>
    <row r="2" spans="1:8" s="3" customFormat="1" ht="24.75" customHeight="1">
      <c r="A2" s="225" t="s">
        <v>25</v>
      </c>
      <c r="B2" s="225"/>
      <c r="C2" s="225"/>
      <c r="D2" s="225"/>
    </row>
    <row r="3" spans="1:8" s="3" customFormat="1" ht="24.75" customHeight="1">
      <c r="A3" s="225" t="str">
        <f>+'1113-01 SA KBANK 5639'!A3</f>
        <v>AS OF JULY 2024</v>
      </c>
      <c r="B3" s="225"/>
      <c r="C3" s="225"/>
      <c r="D3" s="225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  <c r="E5" s="1"/>
      <c r="F5" s="38"/>
      <c r="G5" s="38"/>
    </row>
    <row r="6" spans="1:8" ht="24.75" customHeight="1">
      <c r="A6" s="267">
        <v>243800</v>
      </c>
      <c r="B6" s="51" t="s">
        <v>419</v>
      </c>
      <c r="C6" s="51" t="s">
        <v>420</v>
      </c>
      <c r="D6" s="268">
        <v>366</v>
      </c>
      <c r="E6" s="1"/>
    </row>
    <row r="7" spans="1:8" ht="24.75" customHeight="1">
      <c r="A7" s="269"/>
      <c r="B7" s="151"/>
      <c r="C7" s="151"/>
      <c r="D7" s="151"/>
      <c r="E7" s="1"/>
    </row>
    <row r="8" spans="1:8" ht="24.75" customHeight="1">
      <c r="A8" s="270"/>
      <c r="B8" s="165"/>
      <c r="C8" s="271"/>
      <c r="D8" s="271"/>
      <c r="E8" s="166"/>
    </row>
    <row r="9" spans="1:8" ht="24.75" customHeight="1" thickBot="1">
      <c r="A9" s="226" t="s">
        <v>4</v>
      </c>
      <c r="B9" s="227"/>
      <c r="C9" s="228"/>
      <c r="D9" s="22">
        <f>SUM(D6:D7)</f>
        <v>366</v>
      </c>
      <c r="E9" s="38"/>
    </row>
    <row r="10" spans="1:8" ht="24.75" customHeight="1" thickTop="1">
      <c r="A10" s="50"/>
      <c r="B10" s="23"/>
      <c r="C10" s="24" t="s">
        <v>16</v>
      </c>
      <c r="D10" s="54">
        <v>366</v>
      </c>
      <c r="E10" s="38"/>
    </row>
    <row r="11" spans="1:8" ht="24.95" customHeight="1">
      <c r="C11" s="24" t="s">
        <v>11</v>
      </c>
      <c r="D11" s="21">
        <f>D9-D10</f>
        <v>0</v>
      </c>
    </row>
  </sheetData>
  <mergeCells count="4">
    <mergeCell ref="A1:D1"/>
    <mergeCell ref="A2:D2"/>
    <mergeCell ref="A3:D3"/>
    <mergeCell ref="A9:C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0">
    <tabColor theme="9" tint="0.59999389629810485"/>
  </sheetPr>
  <dimension ref="A1:E17"/>
  <sheetViews>
    <sheetView zoomScale="85" zoomScaleNormal="85" workbookViewId="0">
      <selection activeCell="R35" sqref="R35"/>
    </sheetView>
  </sheetViews>
  <sheetFormatPr defaultRowHeight="24.95" customHeight="1"/>
  <cols>
    <col min="1" max="1" width="15.85546875" style="33" customWidth="1"/>
    <col min="2" max="2" width="19.42578125" style="33" customWidth="1"/>
    <col min="3" max="3" width="74.28515625" style="16" customWidth="1"/>
    <col min="4" max="4" width="21" style="16" customWidth="1"/>
    <col min="5" max="16384" width="9.140625" style="16"/>
  </cols>
  <sheetData>
    <row r="1" spans="1:5" s="3" customFormat="1" ht="24.75" customHeight="1">
      <c r="A1" s="225" t="str">
        <f>'1111-00 CASH'!A1</f>
        <v>TANTAN TRANSLATION STUDIO CO.,LTD.</v>
      </c>
      <c r="B1" s="225"/>
      <c r="C1" s="225"/>
      <c r="D1" s="225"/>
    </row>
    <row r="2" spans="1:5" s="3" customFormat="1" ht="24.75" customHeight="1">
      <c r="A2" s="225" t="s">
        <v>14</v>
      </c>
      <c r="B2" s="225"/>
      <c r="C2" s="225"/>
      <c r="D2" s="225"/>
    </row>
    <row r="3" spans="1:5" s="3" customFormat="1" ht="24.75" customHeight="1">
      <c r="A3" s="225" t="str">
        <f>+'1113-01 SA KBANK 5639'!A3</f>
        <v>AS OF JULY 2024</v>
      </c>
      <c r="B3" s="225"/>
      <c r="C3" s="225"/>
      <c r="D3" s="225"/>
    </row>
    <row r="4" spans="1:5" s="3" customFormat="1" ht="24.75" customHeight="1">
      <c r="A4" s="53"/>
      <c r="B4" s="53"/>
      <c r="C4" s="1"/>
      <c r="D4" s="1"/>
    </row>
    <row r="5" spans="1:5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</row>
    <row r="6" spans="1:5" s="52" customFormat="1" ht="24.75" customHeight="1">
      <c r="A6" s="272">
        <v>243748</v>
      </c>
      <c r="B6" s="67" t="s">
        <v>421</v>
      </c>
      <c r="C6" s="51" t="s">
        <v>422</v>
      </c>
      <c r="D6" s="219">
        <v>472.5</v>
      </c>
      <c r="E6" s="220" t="s">
        <v>427</v>
      </c>
    </row>
    <row r="7" spans="1:5" s="52" customFormat="1" ht="24.75" customHeight="1">
      <c r="A7" s="159">
        <v>243800</v>
      </c>
      <c r="B7" s="150" t="s">
        <v>423</v>
      </c>
      <c r="C7" s="151" t="s">
        <v>424</v>
      </c>
      <c r="D7" s="152">
        <v>450</v>
      </c>
      <c r="E7" s="220"/>
    </row>
    <row r="8" spans="1:5" s="52" customFormat="1" ht="24.75" customHeight="1">
      <c r="A8" s="159">
        <v>243801</v>
      </c>
      <c r="B8" s="150" t="s">
        <v>425</v>
      </c>
      <c r="C8" s="151" t="s">
        <v>426</v>
      </c>
      <c r="D8" s="152">
        <v>450</v>
      </c>
      <c r="E8" s="220"/>
    </row>
    <row r="9" spans="1:5" s="52" customFormat="1" ht="24.75" customHeight="1">
      <c r="A9" s="159"/>
      <c r="B9" s="150"/>
      <c r="C9" s="151"/>
      <c r="D9" s="273"/>
      <c r="E9" s="220"/>
    </row>
    <row r="10" spans="1:5" s="52" customFormat="1" ht="24.75" customHeight="1">
      <c r="A10" s="159"/>
      <c r="B10" s="150"/>
      <c r="C10" s="151"/>
      <c r="D10" s="273"/>
      <c r="E10" s="220"/>
    </row>
    <row r="11" spans="1:5" s="52" customFormat="1" ht="24.75" customHeight="1">
      <c r="A11" s="159"/>
      <c r="B11" s="150"/>
      <c r="C11" s="151"/>
      <c r="D11" s="273"/>
      <c r="E11" s="220"/>
    </row>
    <row r="12" spans="1:5" s="52" customFormat="1" ht="24.75" customHeight="1">
      <c r="A12" s="159"/>
      <c r="B12" s="150"/>
      <c r="C12" s="151"/>
      <c r="D12" s="273"/>
      <c r="E12" s="220"/>
    </row>
    <row r="13" spans="1:5" s="52" customFormat="1" ht="24.75" customHeight="1">
      <c r="A13" s="159"/>
      <c r="B13" s="150"/>
      <c r="C13" s="151"/>
      <c r="D13" s="273"/>
      <c r="E13" s="220"/>
    </row>
    <row r="14" spans="1:5" s="52" customFormat="1" ht="24.75" customHeight="1">
      <c r="A14" s="163"/>
      <c r="B14" s="274"/>
      <c r="C14" s="275"/>
      <c r="D14" s="164"/>
      <c r="E14" s="220"/>
    </row>
    <row r="15" spans="1:5" ht="24.75" customHeight="1" thickBot="1">
      <c r="A15" s="226" t="s">
        <v>4</v>
      </c>
      <c r="B15" s="227"/>
      <c r="C15" s="228"/>
      <c r="D15" s="22">
        <f>SUM(D6:D14)</f>
        <v>1372.5</v>
      </c>
    </row>
    <row r="16" spans="1:5" ht="24.75" customHeight="1" thickTop="1">
      <c r="A16" s="50"/>
      <c r="B16" s="23"/>
      <c r="C16" s="24" t="s">
        <v>16</v>
      </c>
      <c r="D16" s="54">
        <v>1372.5</v>
      </c>
    </row>
    <row r="17" spans="3:4" ht="24.75" customHeight="1">
      <c r="C17" s="24" t="s">
        <v>11</v>
      </c>
      <c r="D17" s="21">
        <f>D15-D16</f>
        <v>0</v>
      </c>
    </row>
  </sheetData>
  <mergeCells count="4">
    <mergeCell ref="A1:D1"/>
    <mergeCell ref="A2:D2"/>
    <mergeCell ref="A3:D3"/>
    <mergeCell ref="A15:C15"/>
  </mergeCells>
  <printOptions horizontalCentered="1"/>
  <pageMargins left="0.39370078740157483" right="0.35433070866141736" top="0.78740157480314965" bottom="0.98425196850393704" header="0.51181102362204722" footer="0.51181102362204722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59999389629810485"/>
    <pageSetUpPr fitToPage="1"/>
  </sheetPr>
  <dimension ref="A1:H20"/>
  <sheetViews>
    <sheetView zoomScale="90" zoomScaleNormal="90" workbookViewId="0">
      <selection activeCell="D17" sqref="D17"/>
    </sheetView>
  </sheetViews>
  <sheetFormatPr defaultRowHeight="24.95" customHeight="1"/>
  <cols>
    <col min="1" max="1" width="15.85546875" style="33" customWidth="1"/>
    <col min="2" max="2" width="19.42578125" style="33" customWidth="1"/>
    <col min="3" max="3" width="74.28515625" style="16" customWidth="1"/>
    <col min="4" max="4" width="21" style="16" customWidth="1"/>
    <col min="5" max="5" width="34.28515625" style="16" customWidth="1"/>
    <col min="6" max="16384" width="9.140625" style="16"/>
  </cols>
  <sheetData>
    <row r="1" spans="1:8" s="3" customFormat="1" ht="24.75" customHeight="1">
      <c r="A1" s="225" t="str">
        <f>'1111-00 CASH'!A1</f>
        <v>TANTAN TRANSLATION STUDIO CO.,LTD.</v>
      </c>
      <c r="B1" s="225"/>
      <c r="C1" s="225"/>
      <c r="D1" s="225"/>
    </row>
    <row r="2" spans="1:8" s="3" customFormat="1" ht="24.75" customHeight="1">
      <c r="A2" s="225" t="s">
        <v>168</v>
      </c>
      <c r="B2" s="225"/>
      <c r="C2" s="225"/>
      <c r="D2" s="225"/>
    </row>
    <row r="3" spans="1:8" s="3" customFormat="1" ht="24.75" customHeight="1">
      <c r="A3" s="225" t="str">
        <f>+'1113-01 SA KBANK 5639'!A3</f>
        <v>AS OF JULY 2024</v>
      </c>
      <c r="B3" s="225"/>
      <c r="C3" s="225"/>
      <c r="D3" s="225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276" t="s">
        <v>0</v>
      </c>
      <c r="B5" s="277" t="s">
        <v>1</v>
      </c>
      <c r="C5" s="277" t="s">
        <v>2</v>
      </c>
      <c r="D5" s="278" t="s">
        <v>3</v>
      </c>
      <c r="E5" s="1"/>
      <c r="F5" s="38"/>
      <c r="G5" s="38"/>
    </row>
    <row r="6" spans="1:8" s="52" customFormat="1" ht="24.75" customHeight="1">
      <c r="A6" s="248">
        <v>243650</v>
      </c>
      <c r="B6" s="249" t="s">
        <v>275</v>
      </c>
      <c r="C6" s="251" t="s">
        <v>40</v>
      </c>
      <c r="D6" s="55">
        <v>11550</v>
      </c>
      <c r="E6" s="1"/>
      <c r="F6" s="38"/>
      <c r="G6" s="38"/>
    </row>
    <row r="7" spans="1:8" s="52" customFormat="1" ht="24.75" customHeight="1">
      <c r="A7" s="158">
        <v>243664</v>
      </c>
      <c r="B7" s="115" t="s">
        <v>276</v>
      </c>
      <c r="C7" s="279" t="s">
        <v>277</v>
      </c>
      <c r="D7" s="280">
        <v>622.86</v>
      </c>
      <c r="E7" s="34"/>
      <c r="F7" s="38"/>
      <c r="G7" s="38"/>
    </row>
    <row r="8" spans="1:8" s="52" customFormat="1" ht="24.75" customHeight="1">
      <c r="A8" s="158">
        <v>243672</v>
      </c>
      <c r="B8" s="115" t="s">
        <v>278</v>
      </c>
      <c r="C8" s="279" t="s">
        <v>279</v>
      </c>
      <c r="D8" s="280">
        <v>7742</v>
      </c>
      <c r="E8" s="34"/>
      <c r="F8" s="38"/>
      <c r="G8" s="38"/>
    </row>
    <row r="9" spans="1:8" s="52" customFormat="1" ht="24.75" customHeight="1">
      <c r="A9" s="158">
        <v>243731</v>
      </c>
      <c r="B9" s="115" t="s">
        <v>282</v>
      </c>
      <c r="C9" s="279" t="s">
        <v>283</v>
      </c>
      <c r="D9" s="280">
        <v>435.47</v>
      </c>
      <c r="E9" s="34"/>
      <c r="F9" s="38"/>
      <c r="G9" s="38"/>
    </row>
    <row r="10" spans="1:8" s="52" customFormat="1" ht="24.75" customHeight="1">
      <c r="A10" s="158">
        <v>243808</v>
      </c>
      <c r="B10" s="115" t="s">
        <v>284</v>
      </c>
      <c r="C10" s="279" t="s">
        <v>46</v>
      </c>
      <c r="D10" s="281">
        <v>1009.62</v>
      </c>
      <c r="E10" s="34" t="s">
        <v>295</v>
      </c>
      <c r="F10" s="38"/>
      <c r="G10" s="38"/>
    </row>
    <row r="11" spans="1:8" s="52" customFormat="1" ht="24.75" customHeight="1">
      <c r="A11" s="158">
        <v>243821</v>
      </c>
      <c r="B11" s="115" t="s">
        <v>285</v>
      </c>
      <c r="C11" s="279" t="s">
        <v>286</v>
      </c>
      <c r="D11" s="281">
        <v>830.55</v>
      </c>
      <c r="E11" s="34" t="s">
        <v>295</v>
      </c>
      <c r="F11" s="38"/>
      <c r="G11" s="38"/>
    </row>
    <row r="12" spans="1:8" s="52" customFormat="1" ht="24.75" customHeight="1">
      <c r="A12" s="158">
        <v>243821</v>
      </c>
      <c r="B12" s="115" t="s">
        <v>288</v>
      </c>
      <c r="C12" s="279" t="s">
        <v>46</v>
      </c>
      <c r="D12" s="281">
        <v>1009.62</v>
      </c>
      <c r="E12" s="34" t="s">
        <v>295</v>
      </c>
      <c r="F12" s="38"/>
      <c r="G12" s="38"/>
    </row>
    <row r="13" spans="1:8" s="52" customFormat="1" ht="24.75" customHeight="1">
      <c r="A13" s="158">
        <v>243829</v>
      </c>
      <c r="B13" s="115" t="s">
        <v>291</v>
      </c>
      <c r="C13" s="279" t="s">
        <v>292</v>
      </c>
      <c r="D13" s="280">
        <v>5593.5</v>
      </c>
      <c r="E13" s="34"/>
      <c r="F13" s="38"/>
      <c r="G13" s="38"/>
    </row>
    <row r="14" spans="1:8" s="52" customFormat="1" ht="24.75" customHeight="1">
      <c r="A14" s="159"/>
      <c r="B14" s="150"/>
      <c r="C14" s="151"/>
      <c r="D14" s="152"/>
      <c r="E14" s="34"/>
      <c r="F14" s="38"/>
      <c r="G14" s="38"/>
    </row>
    <row r="15" spans="1:8" s="52" customFormat="1" ht="24.75" customHeight="1">
      <c r="A15" s="163"/>
      <c r="B15" s="274"/>
      <c r="C15" s="275"/>
      <c r="D15" s="164"/>
      <c r="E15" s="1"/>
      <c r="F15" s="38"/>
      <c r="G15" s="38"/>
    </row>
    <row r="16" spans="1:8" s="52" customFormat="1" ht="24.75" customHeight="1" thickBot="1">
      <c r="A16" s="226" t="s">
        <v>4</v>
      </c>
      <c r="B16" s="227"/>
      <c r="C16" s="228"/>
      <c r="D16" s="22">
        <f>SUM(D6:D15)</f>
        <v>28793.62</v>
      </c>
      <c r="E16" s="1"/>
      <c r="F16" s="38"/>
      <c r="G16" s="38"/>
    </row>
    <row r="17" spans="1:7" s="52" customFormat="1" ht="24.75" customHeight="1" thickTop="1">
      <c r="A17" s="50"/>
      <c r="B17" s="23"/>
      <c r="C17" s="24" t="s">
        <v>16</v>
      </c>
      <c r="D17" s="54">
        <v>28793.62</v>
      </c>
      <c r="E17" s="1"/>
      <c r="F17" s="38"/>
      <c r="G17" s="38"/>
    </row>
    <row r="18" spans="1:7" s="52" customFormat="1" ht="24.75" customHeight="1">
      <c r="A18" s="33"/>
      <c r="B18" s="33"/>
      <c r="C18" s="24" t="s">
        <v>11</v>
      </c>
      <c r="D18" s="21">
        <f>D16-D17</f>
        <v>0</v>
      </c>
      <c r="E18" s="1"/>
      <c r="F18" s="38"/>
      <c r="G18" s="38"/>
    </row>
    <row r="19" spans="1:7" s="52" customFormat="1" ht="24.75" customHeight="1">
      <c r="A19" s="33"/>
      <c r="B19" s="33"/>
      <c r="C19" s="16"/>
      <c r="D19" s="16"/>
      <c r="F19" s="148"/>
      <c r="G19" s="38"/>
    </row>
    <row r="20" spans="1:7" ht="24.75" customHeight="1">
      <c r="E20" s="38"/>
    </row>
  </sheetData>
  <mergeCells count="4">
    <mergeCell ref="A1:D1"/>
    <mergeCell ref="A2:D2"/>
    <mergeCell ref="A3:D3"/>
    <mergeCell ref="A16:C16"/>
  </mergeCells>
  <printOptions horizontalCentered="1"/>
  <pageMargins left="0.70866141732283472" right="0.70866141732283472" top="0.74803149606299213" bottom="0.74803149606299213" header="0.31496062992125984" footer="0.31496062992125984"/>
  <pageSetup scale="75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8C9C5-A466-4126-A346-B193346CEEDE}">
  <sheetPr>
    <tabColor theme="9" tint="0.59999389629810485"/>
  </sheetPr>
  <dimension ref="A1:H11"/>
  <sheetViews>
    <sheetView topLeftCell="B1" workbookViewId="0">
      <selection activeCell="G10" sqref="G10"/>
    </sheetView>
  </sheetViews>
  <sheetFormatPr defaultRowHeight="24.95" customHeight="1"/>
  <cols>
    <col min="1" max="1" width="15.85546875" style="33" customWidth="1"/>
    <col min="2" max="2" width="19.42578125" style="33" customWidth="1"/>
    <col min="3" max="3" width="74.28515625" style="16" customWidth="1"/>
    <col min="4" max="4" width="21" style="16" customWidth="1"/>
    <col min="5" max="16384" width="9.140625" style="16"/>
  </cols>
  <sheetData>
    <row r="1" spans="1:8" s="3" customFormat="1" ht="24.75" customHeight="1">
      <c r="A1" s="225" t="str">
        <f>'1111-00 CASH'!A1</f>
        <v>TANTAN TRANSLATION STUDIO CO.,LTD.</v>
      </c>
      <c r="B1" s="225"/>
      <c r="C1" s="225"/>
      <c r="D1" s="225"/>
    </row>
    <row r="2" spans="1:8" s="3" customFormat="1" ht="24.75" customHeight="1">
      <c r="A2" s="225" t="s">
        <v>169</v>
      </c>
      <c r="B2" s="225"/>
      <c r="C2" s="225"/>
      <c r="D2" s="225"/>
    </row>
    <row r="3" spans="1:8" s="3" customFormat="1" ht="24.75" customHeight="1">
      <c r="A3" s="225" t="str">
        <f>+'1113-01 SA KBANK 5639'!A3</f>
        <v>AS OF JULY 2024</v>
      </c>
      <c r="B3" s="225"/>
      <c r="C3" s="225"/>
      <c r="D3" s="225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  <c r="E5" s="1"/>
      <c r="F5" s="38"/>
      <c r="G5" s="38"/>
    </row>
    <row r="6" spans="1:8" s="52" customFormat="1" ht="24.75" customHeight="1">
      <c r="A6" s="142">
        <v>243830</v>
      </c>
      <c r="B6" s="146" t="s">
        <v>428</v>
      </c>
      <c r="C6" s="143" t="s">
        <v>429</v>
      </c>
      <c r="D6" s="144">
        <v>9453.14</v>
      </c>
      <c r="E6" s="147"/>
      <c r="F6" s="148"/>
      <c r="G6" s="38"/>
    </row>
    <row r="7" spans="1:8" s="52" customFormat="1" ht="24.75" customHeight="1">
      <c r="A7" s="149"/>
      <c r="B7" s="150"/>
      <c r="C7" s="151"/>
      <c r="D7" s="152"/>
      <c r="F7" s="148"/>
      <c r="G7" s="38"/>
    </row>
    <row r="8" spans="1:8" s="52" customFormat="1" ht="24.75" customHeight="1">
      <c r="A8" s="153"/>
      <c r="B8" s="154"/>
      <c r="C8" s="155"/>
      <c r="D8" s="156"/>
      <c r="F8" s="148"/>
      <c r="G8" s="38"/>
    </row>
    <row r="9" spans="1:8" ht="24.75" customHeight="1" thickBot="1">
      <c r="A9" s="226" t="s">
        <v>4</v>
      </c>
      <c r="B9" s="227"/>
      <c r="C9" s="228"/>
      <c r="D9" s="22">
        <f>SUM(D6:D8)</f>
        <v>9453.14</v>
      </c>
      <c r="E9" s="38"/>
    </row>
    <row r="10" spans="1:8" ht="24.75" customHeight="1" thickTop="1">
      <c r="A10" s="50"/>
      <c r="B10" s="23"/>
      <c r="C10" s="24" t="s">
        <v>16</v>
      </c>
      <c r="D10" s="54">
        <v>9453.14</v>
      </c>
      <c r="E10" s="38"/>
    </row>
    <row r="11" spans="1:8" ht="24.95" customHeight="1">
      <c r="C11" s="24" t="s">
        <v>11</v>
      </c>
      <c r="D11" s="21">
        <f>D9-D10</f>
        <v>0</v>
      </c>
    </row>
  </sheetData>
  <mergeCells count="4">
    <mergeCell ref="A1:D1"/>
    <mergeCell ref="A2:D2"/>
    <mergeCell ref="A3:D3"/>
    <mergeCell ref="A9:C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59999389629810485"/>
  </sheetPr>
  <dimension ref="A1:G35"/>
  <sheetViews>
    <sheetView zoomScale="80" zoomScaleNormal="80" workbookViewId="0">
      <selection activeCell="I28" sqref="I28"/>
    </sheetView>
  </sheetViews>
  <sheetFormatPr defaultRowHeight="24.95" customHeight="1"/>
  <cols>
    <col min="1" max="1" width="9.28515625" style="16" customWidth="1"/>
    <col min="2" max="2" width="17.28515625" style="23" customWidth="1"/>
    <col min="3" max="3" width="21.140625" style="23" customWidth="1"/>
    <col min="4" max="4" width="52.7109375" style="16" customWidth="1"/>
    <col min="5" max="6" width="18.7109375" style="26" customWidth="1"/>
    <col min="7" max="7" width="20.5703125" style="16" customWidth="1"/>
    <col min="8" max="16384" width="9.140625" style="16"/>
  </cols>
  <sheetData>
    <row r="1" spans="1:7" ht="24.95" customHeight="1">
      <c r="A1" s="225" t="s">
        <v>17</v>
      </c>
      <c r="B1" s="225"/>
      <c r="C1" s="225"/>
      <c r="D1" s="225"/>
      <c r="E1" s="225"/>
      <c r="F1" s="225"/>
      <c r="G1" s="3"/>
    </row>
    <row r="2" spans="1:7" ht="24.95" customHeight="1">
      <c r="A2" s="225" t="s">
        <v>266</v>
      </c>
      <c r="B2" s="225"/>
      <c r="C2" s="225"/>
      <c r="D2" s="225"/>
      <c r="E2" s="225"/>
      <c r="F2" s="225"/>
    </row>
    <row r="3" spans="1:7" ht="24.95" customHeight="1">
      <c r="A3" s="225" t="str">
        <f>'1111-00 CASH'!A3:D3</f>
        <v>AS OF JULY 2024</v>
      </c>
      <c r="B3" s="225"/>
      <c r="C3" s="225"/>
      <c r="D3" s="225"/>
      <c r="E3" s="225"/>
      <c r="F3" s="225"/>
    </row>
    <row r="4" spans="1:7" ht="24.95" customHeight="1">
      <c r="A4" s="3"/>
      <c r="B4" s="1"/>
      <c r="C4" s="1"/>
      <c r="E4" s="16"/>
    </row>
    <row r="5" spans="1:7" ht="24.95" customHeight="1">
      <c r="A5" s="27"/>
      <c r="B5" s="27"/>
      <c r="C5" s="27"/>
      <c r="D5" s="27"/>
      <c r="E5" s="27"/>
      <c r="F5" s="27" t="s">
        <v>3</v>
      </c>
    </row>
    <row r="6" spans="1:7" ht="24.95" customHeight="1">
      <c r="A6" s="3" t="s">
        <v>5</v>
      </c>
      <c r="B6" s="1"/>
      <c r="C6" s="28"/>
      <c r="E6" s="16"/>
      <c r="F6" s="31">
        <v>186127.3</v>
      </c>
    </row>
    <row r="7" spans="1:7" ht="24.95" customHeight="1">
      <c r="A7" s="27"/>
      <c r="B7" s="27"/>
      <c r="C7" s="27"/>
      <c r="D7" s="29"/>
      <c r="E7" s="30"/>
      <c r="F7" s="31"/>
    </row>
    <row r="8" spans="1:7" ht="29.25" hidden="1" customHeight="1">
      <c r="A8" s="27" t="s">
        <v>10</v>
      </c>
      <c r="B8" s="27" t="s">
        <v>0</v>
      </c>
      <c r="C8" s="27" t="s">
        <v>8</v>
      </c>
      <c r="D8" s="27" t="s">
        <v>9</v>
      </c>
      <c r="E8" s="27"/>
      <c r="F8" s="31"/>
    </row>
    <row r="9" spans="1:7" ht="24.95" hidden="1" customHeight="1">
      <c r="A9" s="27">
        <v>1</v>
      </c>
      <c r="B9" s="32"/>
      <c r="C9" s="33"/>
      <c r="D9" s="34"/>
      <c r="E9" s="16"/>
      <c r="F9" s="31"/>
    </row>
    <row r="10" spans="1:7" ht="24.95" hidden="1" customHeight="1">
      <c r="A10" s="27">
        <v>2</v>
      </c>
      <c r="B10" s="35"/>
      <c r="C10" s="33"/>
      <c r="D10" s="34"/>
      <c r="E10" s="16"/>
      <c r="F10" s="31"/>
    </row>
    <row r="11" spans="1:7" ht="24.95" hidden="1" customHeight="1">
      <c r="A11" s="27" t="s">
        <v>7</v>
      </c>
      <c r="B11" s="27" t="s">
        <v>0</v>
      </c>
      <c r="C11" s="27" t="s">
        <v>8</v>
      </c>
      <c r="D11" s="27" t="s">
        <v>9</v>
      </c>
      <c r="E11" s="27"/>
      <c r="F11" s="31"/>
    </row>
    <row r="12" spans="1:7" ht="24.95" hidden="1" customHeight="1">
      <c r="A12" s="27">
        <v>1</v>
      </c>
      <c r="B12" s="36"/>
      <c r="C12" s="37"/>
      <c r="D12" s="38"/>
      <c r="E12" s="39"/>
      <c r="F12" s="31"/>
    </row>
    <row r="13" spans="1:7" ht="24.95" hidden="1" customHeight="1">
      <c r="A13" s="27">
        <v>2</v>
      </c>
      <c r="B13" s="36"/>
      <c r="C13" s="37"/>
      <c r="D13" s="38"/>
      <c r="E13" s="39"/>
      <c r="F13" s="31"/>
    </row>
    <row r="14" spans="1:7" ht="24.95" hidden="1" customHeight="1">
      <c r="A14" s="27">
        <v>3</v>
      </c>
      <c r="B14" s="36"/>
      <c r="C14" s="37"/>
      <c r="D14" s="38"/>
      <c r="E14" s="39"/>
      <c r="F14" s="31"/>
    </row>
    <row r="15" spans="1:7" ht="24.95" hidden="1" customHeight="1">
      <c r="A15" s="27">
        <v>4</v>
      </c>
      <c r="B15" s="36"/>
      <c r="C15" s="37"/>
      <c r="D15" s="38"/>
      <c r="E15" s="39"/>
      <c r="F15" s="31"/>
    </row>
    <row r="16" spans="1:7" ht="24.95" hidden="1" customHeight="1">
      <c r="A16" s="27">
        <v>5</v>
      </c>
      <c r="B16" s="32"/>
      <c r="C16" s="37"/>
      <c r="D16" s="38"/>
      <c r="E16" s="39"/>
      <c r="F16" s="25"/>
    </row>
    <row r="17" spans="1:6" ht="24.95" hidden="1" customHeight="1">
      <c r="A17" s="27">
        <v>6</v>
      </c>
      <c r="B17" s="36"/>
      <c r="C17" s="37"/>
      <c r="D17" s="38"/>
      <c r="E17" s="39"/>
      <c r="F17" s="25"/>
    </row>
    <row r="18" spans="1:6" ht="24.95" hidden="1" customHeight="1">
      <c r="A18" s="27">
        <v>7</v>
      </c>
      <c r="B18" s="36"/>
      <c r="C18" s="37"/>
      <c r="D18" s="38"/>
      <c r="E18" s="39"/>
      <c r="F18" s="25"/>
    </row>
    <row r="19" spans="1:6" ht="24.95" hidden="1" customHeight="1">
      <c r="A19" s="27">
        <v>8</v>
      </c>
      <c r="B19" s="36"/>
      <c r="C19" s="37"/>
      <c r="D19" s="38"/>
      <c r="E19" s="39"/>
      <c r="F19" s="25"/>
    </row>
    <row r="20" spans="1:6" ht="24.95" hidden="1" customHeight="1">
      <c r="A20" s="27">
        <v>9</v>
      </c>
      <c r="B20" s="36"/>
      <c r="C20" s="37"/>
      <c r="D20" s="38"/>
      <c r="E20" s="39"/>
      <c r="F20" s="25"/>
    </row>
    <row r="21" spans="1:6" ht="24.95" hidden="1" customHeight="1">
      <c r="A21" s="27">
        <v>10</v>
      </c>
      <c r="B21" s="36"/>
      <c r="C21" s="37"/>
      <c r="D21" s="38"/>
      <c r="E21" s="39"/>
      <c r="F21" s="25"/>
    </row>
    <row r="22" spans="1:6" ht="24.95" hidden="1" customHeight="1">
      <c r="A22" s="27">
        <v>11</v>
      </c>
      <c r="B22" s="36"/>
      <c r="C22" s="37"/>
      <c r="D22" s="38"/>
      <c r="E22" s="39"/>
      <c r="F22" s="25"/>
    </row>
    <row r="23" spans="1:6" ht="24.75" customHeight="1">
      <c r="A23" s="3" t="s">
        <v>6</v>
      </c>
      <c r="E23" s="16"/>
      <c r="F23" s="40">
        <v>186127.3</v>
      </c>
    </row>
    <row r="24" spans="1:6" ht="24.95" customHeight="1" thickBot="1">
      <c r="C24" s="1"/>
      <c r="D24" s="41"/>
      <c r="E24" s="26" t="s">
        <v>11</v>
      </c>
      <c r="F24" s="42">
        <f>+F6-F23</f>
        <v>0</v>
      </c>
    </row>
    <row r="25" spans="1:6" ht="24.95" customHeight="1" thickTop="1">
      <c r="E25" s="43"/>
    </row>
    <row r="26" spans="1:6" ht="24.95" customHeight="1">
      <c r="A26" s="27"/>
      <c r="B26" s="16"/>
      <c r="C26" s="16"/>
      <c r="E26" s="16"/>
      <c r="F26" s="25"/>
    </row>
    <row r="27" spans="1:6" ht="24.95" customHeight="1">
      <c r="A27" s="27"/>
      <c r="B27" s="16"/>
      <c r="C27" s="16"/>
      <c r="E27" s="16"/>
      <c r="F27" s="25"/>
    </row>
    <row r="28" spans="1:6" ht="24.95" customHeight="1">
      <c r="A28" s="3"/>
      <c r="B28" s="16"/>
      <c r="C28" s="16"/>
      <c r="E28" s="16"/>
      <c r="F28" s="44"/>
    </row>
    <row r="29" spans="1:6" ht="24.95" customHeight="1">
      <c r="B29" s="16"/>
      <c r="C29" s="16"/>
      <c r="E29" s="16"/>
    </row>
    <row r="30" spans="1:6" ht="24.95" customHeight="1">
      <c r="B30" s="16"/>
      <c r="C30" s="16"/>
      <c r="E30" s="16"/>
    </row>
    <row r="31" spans="1:6" ht="24.95" customHeight="1">
      <c r="B31" s="16"/>
      <c r="C31" s="16"/>
      <c r="E31" s="16"/>
      <c r="F31" s="45">
        <f>F28-F30</f>
        <v>0</v>
      </c>
    </row>
    <row r="32" spans="1:6" ht="24.95" customHeight="1">
      <c r="B32" s="16"/>
      <c r="C32" s="16"/>
      <c r="E32" s="16"/>
    </row>
    <row r="33" spans="2:5" ht="24.95" customHeight="1">
      <c r="B33" s="16"/>
      <c r="C33" s="16"/>
      <c r="E33" s="16"/>
    </row>
    <row r="34" spans="2:5" ht="24.95" customHeight="1">
      <c r="B34" s="16"/>
      <c r="C34" s="16"/>
      <c r="E34" s="16"/>
    </row>
    <row r="35" spans="2:5" ht="24.95" customHeight="1">
      <c r="B35" s="16"/>
      <c r="C35" s="16"/>
      <c r="E35" s="16"/>
    </row>
  </sheetData>
  <mergeCells count="3">
    <mergeCell ref="A1:F1"/>
    <mergeCell ref="A2:F2"/>
    <mergeCell ref="A3:F3"/>
  </mergeCells>
  <phoneticPr fontId="5" type="noConversion"/>
  <printOptions horizontalCentered="1"/>
  <pageMargins left="0" right="0" top="0.78740157480314998" bottom="0.98425196850393704" header="0.511811023622047" footer="0.511811023622047"/>
  <pageSetup paperSize="9" scale="67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E42C-5BAC-4EF3-A8FA-6501C20CF789}">
  <sheetPr>
    <tabColor theme="9" tint="0.59999389629810485"/>
  </sheetPr>
  <dimension ref="A1:H33"/>
  <sheetViews>
    <sheetView topLeftCell="A13" zoomScale="70" zoomScaleNormal="70" workbookViewId="0">
      <selection activeCell="J25" sqref="J25"/>
    </sheetView>
  </sheetViews>
  <sheetFormatPr defaultRowHeight="24.95" customHeight="1"/>
  <cols>
    <col min="1" max="1" width="15.85546875" style="33" customWidth="1"/>
    <col min="2" max="2" width="19.42578125" style="33" customWidth="1"/>
    <col min="3" max="3" width="74.28515625" style="16" customWidth="1"/>
    <col min="4" max="4" width="21" style="16" customWidth="1"/>
    <col min="5" max="16384" width="9.140625" style="16"/>
  </cols>
  <sheetData>
    <row r="1" spans="1:8" s="3" customFormat="1" ht="24.75" customHeight="1">
      <c r="A1" s="225" t="str">
        <f>'1111-00 CASH'!A1</f>
        <v>TANTAN TRANSLATION STUDIO CO.,LTD.</v>
      </c>
      <c r="B1" s="225"/>
      <c r="C1" s="225"/>
      <c r="D1" s="225"/>
    </row>
    <row r="2" spans="1:8" s="3" customFormat="1" ht="24.75" customHeight="1">
      <c r="A2" s="225" t="s">
        <v>430</v>
      </c>
      <c r="B2" s="225"/>
      <c r="C2" s="225"/>
      <c r="D2" s="225"/>
    </row>
    <row r="3" spans="1:8" s="3" customFormat="1" ht="24.75" customHeight="1">
      <c r="A3" s="225" t="str">
        <f>+'1113-01 SA KBANK 5639'!A3</f>
        <v>AS OF JULY 2024</v>
      </c>
      <c r="B3" s="225"/>
      <c r="C3" s="225"/>
      <c r="D3" s="225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  <c r="E5" s="1"/>
      <c r="F5" s="38"/>
      <c r="G5" s="38"/>
    </row>
    <row r="6" spans="1:8" s="52" customFormat="1" ht="24.75" customHeight="1">
      <c r="A6" s="142">
        <v>243620</v>
      </c>
      <c r="B6" s="143" t="s">
        <v>371</v>
      </c>
      <c r="C6" s="143" t="s">
        <v>372</v>
      </c>
      <c r="D6" s="283">
        <v>19417</v>
      </c>
      <c r="E6" s="282"/>
      <c r="F6" s="148"/>
      <c r="G6" s="38"/>
    </row>
    <row r="7" spans="1:8" s="52" customFormat="1" ht="24.75" customHeight="1">
      <c r="A7" s="284">
        <v>243647</v>
      </c>
      <c r="B7" s="285" t="s">
        <v>431</v>
      </c>
      <c r="C7" s="285" t="s">
        <v>432</v>
      </c>
      <c r="D7" s="286">
        <v>12739.09</v>
      </c>
      <c r="E7" s="282"/>
      <c r="F7" s="148"/>
      <c r="G7" s="38"/>
    </row>
    <row r="8" spans="1:8" s="52" customFormat="1" ht="24.75" customHeight="1">
      <c r="A8" s="284">
        <v>243649</v>
      </c>
      <c r="B8" s="285" t="s">
        <v>433</v>
      </c>
      <c r="C8" s="285" t="s">
        <v>434</v>
      </c>
      <c r="D8" s="286">
        <v>1530</v>
      </c>
      <c r="E8" s="282"/>
      <c r="F8" s="148"/>
      <c r="G8" s="38"/>
    </row>
    <row r="9" spans="1:8" s="52" customFormat="1" ht="24.75" customHeight="1">
      <c r="A9" s="284">
        <v>243650</v>
      </c>
      <c r="B9" s="285" t="s">
        <v>435</v>
      </c>
      <c r="C9" s="285" t="s">
        <v>436</v>
      </c>
      <c r="D9" s="286">
        <v>29000</v>
      </c>
      <c r="E9" s="282"/>
      <c r="F9" s="148"/>
      <c r="G9" s="38"/>
    </row>
    <row r="10" spans="1:8" s="52" customFormat="1" ht="24.75" customHeight="1">
      <c r="A10" s="284">
        <v>243651</v>
      </c>
      <c r="B10" s="285" t="s">
        <v>373</v>
      </c>
      <c r="C10" s="285" t="s">
        <v>374</v>
      </c>
      <c r="D10" s="286">
        <v>19417</v>
      </c>
      <c r="E10" s="282"/>
      <c r="F10" s="148"/>
      <c r="G10" s="38"/>
    </row>
    <row r="11" spans="1:8" s="52" customFormat="1" ht="24.75" customHeight="1">
      <c r="A11" s="284">
        <v>243673</v>
      </c>
      <c r="B11" s="285" t="s">
        <v>437</v>
      </c>
      <c r="C11" s="285" t="s">
        <v>438</v>
      </c>
      <c r="D11" s="286">
        <v>2390</v>
      </c>
      <c r="E11" s="282"/>
      <c r="F11" s="148"/>
      <c r="G11" s="38"/>
    </row>
    <row r="12" spans="1:8" s="52" customFormat="1" ht="24.75" customHeight="1">
      <c r="A12" s="284">
        <v>243674</v>
      </c>
      <c r="B12" s="285" t="s">
        <v>439</v>
      </c>
      <c r="C12" s="285" t="s">
        <v>440</v>
      </c>
      <c r="D12" s="286">
        <v>4295</v>
      </c>
      <c r="E12" s="282"/>
      <c r="F12" s="148"/>
      <c r="G12" s="38"/>
    </row>
    <row r="13" spans="1:8" s="52" customFormat="1" ht="24.75" customHeight="1">
      <c r="A13" s="289" t="s">
        <v>296</v>
      </c>
      <c r="B13" s="285" t="s">
        <v>441</v>
      </c>
      <c r="C13" s="285" t="s">
        <v>442</v>
      </c>
      <c r="D13" s="286">
        <v>6296.96</v>
      </c>
      <c r="E13" s="282"/>
      <c r="F13" s="148"/>
      <c r="G13" s="38"/>
    </row>
    <row r="14" spans="1:8" s="52" customFormat="1" ht="24.75" customHeight="1">
      <c r="A14" s="284">
        <v>243681</v>
      </c>
      <c r="B14" s="285" t="s">
        <v>375</v>
      </c>
      <c r="C14" s="285" t="s">
        <v>376</v>
      </c>
      <c r="D14" s="286">
        <v>19417</v>
      </c>
      <c r="E14" s="282"/>
      <c r="F14" s="148"/>
      <c r="G14" s="38"/>
    </row>
    <row r="15" spans="1:8" s="52" customFormat="1" ht="24.75" customHeight="1">
      <c r="A15" s="284">
        <v>243710</v>
      </c>
      <c r="B15" s="285" t="s">
        <v>377</v>
      </c>
      <c r="C15" s="285" t="s">
        <v>378</v>
      </c>
      <c r="D15" s="286">
        <v>19417</v>
      </c>
      <c r="E15" s="282"/>
      <c r="F15" s="148"/>
      <c r="G15" s="38"/>
    </row>
    <row r="16" spans="1:8" s="52" customFormat="1" ht="24.75" customHeight="1">
      <c r="A16" s="284">
        <v>243732</v>
      </c>
      <c r="B16" s="285" t="s">
        <v>443</v>
      </c>
      <c r="C16" s="285" t="s">
        <v>444</v>
      </c>
      <c r="D16" s="286">
        <v>6469.84</v>
      </c>
      <c r="E16" s="282"/>
      <c r="F16" s="148"/>
      <c r="G16" s="38"/>
    </row>
    <row r="17" spans="1:7" s="52" customFormat="1" ht="24.75" customHeight="1">
      <c r="A17" s="284">
        <v>243740</v>
      </c>
      <c r="B17" s="285" t="s">
        <v>379</v>
      </c>
      <c r="C17" s="285" t="s">
        <v>380</v>
      </c>
      <c r="D17" s="286">
        <v>19417</v>
      </c>
      <c r="E17" s="282"/>
      <c r="F17" s="148"/>
      <c r="G17" s="38"/>
    </row>
    <row r="18" spans="1:7" s="52" customFormat="1" ht="24.75" customHeight="1">
      <c r="A18" s="284">
        <v>243771</v>
      </c>
      <c r="B18" s="285" t="s">
        <v>381</v>
      </c>
      <c r="C18" s="285" t="s">
        <v>382</v>
      </c>
      <c r="D18" s="286">
        <v>19417</v>
      </c>
      <c r="E18" s="282"/>
      <c r="F18" s="148"/>
      <c r="G18" s="38"/>
    </row>
    <row r="19" spans="1:7" s="52" customFormat="1" ht="24.75" customHeight="1">
      <c r="A19" s="284">
        <v>243801</v>
      </c>
      <c r="B19" s="285" t="s">
        <v>383</v>
      </c>
      <c r="C19" s="285" t="s">
        <v>384</v>
      </c>
      <c r="D19" s="286">
        <v>19417</v>
      </c>
      <c r="E19" s="282"/>
      <c r="F19" s="148"/>
      <c r="G19" s="38"/>
    </row>
    <row r="20" spans="1:7" s="52" customFormat="1" ht="24.75" customHeight="1">
      <c r="A20" s="284">
        <v>243803</v>
      </c>
      <c r="B20" s="285" t="s">
        <v>445</v>
      </c>
      <c r="C20" s="285" t="s">
        <v>446</v>
      </c>
      <c r="D20" s="286">
        <v>10214.43</v>
      </c>
      <c r="E20" s="282"/>
      <c r="F20" s="148"/>
      <c r="G20" s="38"/>
    </row>
    <row r="21" spans="1:7" s="52" customFormat="1" ht="24.75" customHeight="1">
      <c r="A21" s="284">
        <v>243807</v>
      </c>
      <c r="B21" s="285" t="s">
        <v>447</v>
      </c>
      <c r="C21" s="285" t="s">
        <v>448</v>
      </c>
      <c r="D21" s="286">
        <v>1770</v>
      </c>
      <c r="E21" s="282"/>
      <c r="F21" s="148"/>
      <c r="G21" s="38"/>
    </row>
    <row r="22" spans="1:7" s="52" customFormat="1" ht="24.75" customHeight="1">
      <c r="A22" s="284">
        <v>243819</v>
      </c>
      <c r="B22" s="285" t="s">
        <v>449</v>
      </c>
      <c r="C22" s="285" t="s">
        <v>450</v>
      </c>
      <c r="D22" s="286">
        <v>1760</v>
      </c>
      <c r="E22" s="282"/>
      <c r="F22" s="148"/>
      <c r="G22" s="38"/>
    </row>
    <row r="23" spans="1:7" s="52" customFormat="1" ht="24.75" customHeight="1">
      <c r="A23" s="284">
        <v>243822</v>
      </c>
      <c r="B23" s="285" t="s">
        <v>451</v>
      </c>
      <c r="C23" s="285" t="s">
        <v>452</v>
      </c>
      <c r="D23" s="286">
        <v>1710</v>
      </c>
      <c r="E23" s="282"/>
      <c r="F23" s="148"/>
      <c r="G23" s="38"/>
    </row>
    <row r="24" spans="1:7" s="52" customFormat="1" ht="24.75" customHeight="1">
      <c r="A24" s="284">
        <v>243827</v>
      </c>
      <c r="B24" s="285" t="s">
        <v>453</v>
      </c>
      <c r="C24" s="285" t="s">
        <v>454</v>
      </c>
      <c r="D24" s="286">
        <v>800</v>
      </c>
      <c r="E24" s="282"/>
      <c r="F24" s="148"/>
      <c r="G24" s="38"/>
    </row>
    <row r="25" spans="1:7" s="52" customFormat="1" ht="24.75" customHeight="1">
      <c r="A25" s="284">
        <v>243827</v>
      </c>
      <c r="B25" s="285" t="s">
        <v>455</v>
      </c>
      <c r="C25" s="285" t="s">
        <v>456</v>
      </c>
      <c r="D25" s="286">
        <v>740</v>
      </c>
      <c r="E25" s="282"/>
      <c r="F25" s="148"/>
      <c r="G25" s="38"/>
    </row>
    <row r="26" spans="1:7" s="52" customFormat="1" ht="24.75" customHeight="1">
      <c r="A26" s="284"/>
      <c r="B26" s="285"/>
      <c r="C26" s="285"/>
      <c r="D26" s="286"/>
      <c r="E26" s="282"/>
      <c r="F26" s="148"/>
      <c r="G26" s="38"/>
    </row>
    <row r="27" spans="1:7" s="52" customFormat="1" ht="24.75" customHeight="1">
      <c r="A27" s="284"/>
      <c r="B27" s="285"/>
      <c r="C27" s="285"/>
      <c r="D27" s="286"/>
      <c r="E27" s="282"/>
      <c r="F27" s="148"/>
      <c r="G27" s="38"/>
    </row>
    <row r="28" spans="1:7" s="52" customFormat="1" ht="24.75" customHeight="1">
      <c r="A28" s="284"/>
      <c r="B28" s="285"/>
      <c r="C28" s="285"/>
      <c r="D28" s="286"/>
      <c r="E28" s="282"/>
      <c r="F28" s="148"/>
      <c r="G28" s="38"/>
    </row>
    <row r="29" spans="1:7" s="52" customFormat="1" ht="24.75" customHeight="1">
      <c r="A29" s="159"/>
      <c r="B29" s="150"/>
      <c r="C29" s="151"/>
      <c r="D29" s="152"/>
      <c r="F29" s="148"/>
      <c r="G29" s="38"/>
    </row>
    <row r="30" spans="1:7" s="52" customFormat="1" ht="24.75" customHeight="1">
      <c r="A30" s="153"/>
      <c r="B30" s="287"/>
      <c r="C30" s="167"/>
      <c r="D30" s="288"/>
      <c r="F30" s="148"/>
      <c r="G30" s="38"/>
    </row>
    <row r="31" spans="1:7" ht="24.75" customHeight="1" thickBot="1">
      <c r="A31" s="226" t="s">
        <v>4</v>
      </c>
      <c r="B31" s="227"/>
      <c r="C31" s="228"/>
      <c r="D31" s="22">
        <f>SUM(D6:D30)</f>
        <v>215634.31999999998</v>
      </c>
      <c r="E31" s="38"/>
    </row>
    <row r="32" spans="1:7" ht="24.75" customHeight="1" thickTop="1">
      <c r="A32" s="50"/>
      <c r="B32" s="23"/>
      <c r="C32" s="24" t="s">
        <v>16</v>
      </c>
      <c r="D32" s="54">
        <v>215634.32</v>
      </c>
      <c r="E32" s="38"/>
    </row>
    <row r="33" spans="3:4" ht="24.95" customHeight="1">
      <c r="C33" s="24" t="s">
        <v>11</v>
      </c>
      <c r="D33" s="21">
        <f>D31-D32</f>
        <v>0</v>
      </c>
    </row>
  </sheetData>
  <mergeCells count="4">
    <mergeCell ref="A1:D1"/>
    <mergeCell ref="A2:D2"/>
    <mergeCell ref="A3:D3"/>
    <mergeCell ref="A31:C3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8E28-7E80-4860-88EE-E37B6CA27392}">
  <sheetPr>
    <tabColor theme="9" tint="0.59999389629810485"/>
  </sheetPr>
  <dimension ref="A1:F76"/>
  <sheetViews>
    <sheetView topLeftCell="A22" zoomScale="85" zoomScaleNormal="85" workbookViewId="0">
      <selection activeCell="K44" sqref="J44:K44"/>
    </sheetView>
  </sheetViews>
  <sheetFormatPr defaultRowHeight="23.25"/>
  <cols>
    <col min="1" max="1" width="15.85546875" style="33" customWidth="1"/>
    <col min="2" max="2" width="19.42578125" style="33" customWidth="1"/>
    <col min="3" max="3" width="74.28515625" style="16" customWidth="1"/>
    <col min="4" max="4" width="21" style="45" customWidth="1"/>
    <col min="5" max="16384" width="9.140625" style="16"/>
  </cols>
  <sheetData>
    <row r="1" spans="1:6" s="3" customFormat="1" ht="24.75" customHeight="1">
      <c r="A1" s="225" t="s">
        <v>17</v>
      </c>
      <c r="B1" s="225"/>
      <c r="C1" s="225"/>
      <c r="D1" s="225"/>
    </row>
    <row r="2" spans="1:6" s="3" customFormat="1" ht="24.75" customHeight="1">
      <c r="A2" s="225" t="s">
        <v>170</v>
      </c>
      <c r="B2" s="225"/>
      <c r="C2" s="225"/>
      <c r="D2" s="225"/>
    </row>
    <row r="3" spans="1:6" s="3" customFormat="1" ht="24.75" customHeight="1">
      <c r="A3" s="225" t="str">
        <f>+'1113-01 SA KBANK 5639'!A3</f>
        <v>AS OF JULY 2024</v>
      </c>
      <c r="B3" s="225"/>
      <c r="C3" s="225"/>
      <c r="D3" s="225"/>
    </row>
    <row r="4" spans="1:6" s="3" customFormat="1" ht="24.75" customHeight="1">
      <c r="A4" s="53"/>
      <c r="B4" s="53"/>
      <c r="C4" s="1"/>
      <c r="D4" s="129"/>
      <c r="E4" s="52"/>
      <c r="F4" s="52"/>
    </row>
    <row r="5" spans="1:6" s="52" customFormat="1" ht="24.75" customHeight="1">
      <c r="A5" s="47" t="s">
        <v>0</v>
      </c>
      <c r="B5" s="11" t="s">
        <v>1</v>
      </c>
      <c r="C5" s="11" t="s">
        <v>2</v>
      </c>
      <c r="D5" s="130" t="s">
        <v>3</v>
      </c>
      <c r="E5" s="1"/>
      <c r="F5" s="38"/>
    </row>
    <row r="6" spans="1:6" s="52" customFormat="1" ht="24.75" customHeight="1">
      <c r="A6" s="136">
        <v>242847</v>
      </c>
      <c r="B6" s="139" t="s">
        <v>255</v>
      </c>
      <c r="C6" s="140" t="s">
        <v>256</v>
      </c>
      <c r="D6" s="131">
        <v>932016</v>
      </c>
      <c r="F6" s="38"/>
    </row>
    <row r="7" spans="1:6" s="52" customFormat="1" ht="24.75" customHeight="1">
      <c r="A7" s="137">
        <v>242907</v>
      </c>
      <c r="B7" s="116" t="s">
        <v>231</v>
      </c>
      <c r="C7" s="119" t="s">
        <v>232</v>
      </c>
      <c r="D7" s="132">
        <v>-19417</v>
      </c>
      <c r="F7" s="38"/>
    </row>
    <row r="8" spans="1:6" s="52" customFormat="1" ht="24.75" customHeight="1">
      <c r="A8" s="137">
        <v>242940</v>
      </c>
      <c r="B8" s="116" t="s">
        <v>233</v>
      </c>
      <c r="C8" s="119" t="s">
        <v>234</v>
      </c>
      <c r="D8" s="132">
        <v>-19417</v>
      </c>
      <c r="F8" s="38"/>
    </row>
    <row r="9" spans="1:6" s="52" customFormat="1" ht="24.75" customHeight="1">
      <c r="A9" s="137">
        <v>242949</v>
      </c>
      <c r="B9" s="116" t="s">
        <v>235</v>
      </c>
      <c r="C9" s="119" t="s">
        <v>236</v>
      </c>
      <c r="D9" s="132">
        <v>-19417</v>
      </c>
      <c r="F9" s="38"/>
    </row>
    <row r="10" spans="1:6" s="52" customFormat="1" ht="24.75" customHeight="1">
      <c r="A10" s="137">
        <v>242980</v>
      </c>
      <c r="B10" s="116" t="s">
        <v>237</v>
      </c>
      <c r="C10" s="119" t="s">
        <v>238</v>
      </c>
      <c r="D10" s="132">
        <v>-19417</v>
      </c>
      <c r="F10" s="38"/>
    </row>
    <row r="11" spans="1:6" s="52" customFormat="1" ht="24.75" customHeight="1">
      <c r="A11" s="137">
        <v>243010</v>
      </c>
      <c r="B11" s="116" t="s">
        <v>239</v>
      </c>
      <c r="C11" s="119" t="s">
        <v>240</v>
      </c>
      <c r="D11" s="132">
        <v>-19417</v>
      </c>
      <c r="F11" s="38"/>
    </row>
    <row r="12" spans="1:6" s="52" customFormat="1" ht="24.75" customHeight="1">
      <c r="A12" s="137">
        <v>243041</v>
      </c>
      <c r="B12" s="116" t="s">
        <v>241</v>
      </c>
      <c r="C12" s="119" t="s">
        <v>242</v>
      </c>
      <c r="D12" s="132">
        <v>-19417</v>
      </c>
      <c r="F12" s="38"/>
    </row>
    <row r="13" spans="1:6" s="52" customFormat="1" ht="24.75" customHeight="1">
      <c r="A13" s="137">
        <v>243096</v>
      </c>
      <c r="B13" s="116" t="s">
        <v>243</v>
      </c>
      <c r="C13" s="119" t="s">
        <v>244</v>
      </c>
      <c r="D13" s="132">
        <v>-19417</v>
      </c>
      <c r="F13" s="38"/>
    </row>
    <row r="14" spans="1:6" s="52" customFormat="1" ht="24.75" customHeight="1">
      <c r="A14" s="137">
        <v>243102</v>
      </c>
      <c r="B14" s="116" t="s">
        <v>245</v>
      </c>
      <c r="C14" s="119" t="s">
        <v>246</v>
      </c>
      <c r="D14" s="132">
        <v>-19417</v>
      </c>
      <c r="F14" s="38"/>
    </row>
    <row r="15" spans="1:6" s="52" customFormat="1" ht="24.75" customHeight="1">
      <c r="A15" s="137">
        <v>243133</v>
      </c>
      <c r="B15" s="116" t="s">
        <v>247</v>
      </c>
      <c r="C15" s="119" t="s">
        <v>248</v>
      </c>
      <c r="D15" s="132">
        <v>-19417</v>
      </c>
      <c r="F15" s="38"/>
    </row>
    <row r="16" spans="1:6" s="52" customFormat="1" ht="24.75" customHeight="1">
      <c r="A16" s="137">
        <v>243163</v>
      </c>
      <c r="B16" s="116" t="s">
        <v>249</v>
      </c>
      <c r="C16" s="119" t="s">
        <v>250</v>
      </c>
      <c r="D16" s="132">
        <v>-19417</v>
      </c>
      <c r="F16" s="38"/>
    </row>
    <row r="17" spans="1:6" s="52" customFormat="1" ht="24.75" customHeight="1">
      <c r="A17" s="137">
        <v>243194</v>
      </c>
      <c r="B17" s="116" t="s">
        <v>251</v>
      </c>
      <c r="C17" s="119" t="s">
        <v>252</v>
      </c>
      <c r="D17" s="132">
        <v>-19417</v>
      </c>
      <c r="F17" s="38"/>
    </row>
    <row r="18" spans="1:6" s="52" customFormat="1" ht="24.75" customHeight="1">
      <c r="A18" s="137">
        <v>243224</v>
      </c>
      <c r="B18" s="116" t="s">
        <v>253</v>
      </c>
      <c r="C18" s="119" t="s">
        <v>254</v>
      </c>
      <c r="D18" s="132">
        <v>-19417</v>
      </c>
      <c r="F18" s="38"/>
    </row>
    <row r="19" spans="1:6" s="52" customFormat="1" ht="24.75" customHeight="1">
      <c r="A19" s="137">
        <v>243255</v>
      </c>
      <c r="B19" s="116" t="s">
        <v>134</v>
      </c>
      <c r="C19" s="119" t="s">
        <v>135</v>
      </c>
      <c r="D19" s="132">
        <v>-19417</v>
      </c>
      <c r="F19" s="38"/>
    </row>
    <row r="20" spans="1:6" s="52" customFormat="1" ht="24.75" customHeight="1">
      <c r="A20" s="137">
        <v>243286</v>
      </c>
      <c r="B20" s="116" t="s">
        <v>136</v>
      </c>
      <c r="C20" s="119" t="s">
        <v>137</v>
      </c>
      <c r="D20" s="132">
        <v>-19417</v>
      </c>
      <c r="F20" s="38"/>
    </row>
    <row r="21" spans="1:6" s="52" customFormat="1" ht="24.75" customHeight="1">
      <c r="A21" s="137">
        <v>243314</v>
      </c>
      <c r="B21" s="116" t="s">
        <v>138</v>
      </c>
      <c r="C21" s="119" t="s">
        <v>139</v>
      </c>
      <c r="D21" s="132">
        <v>-19417</v>
      </c>
      <c r="F21" s="38"/>
    </row>
    <row r="22" spans="1:6" s="52" customFormat="1" ht="24.75" customHeight="1">
      <c r="A22" s="137">
        <v>243345</v>
      </c>
      <c r="B22" s="116" t="s">
        <v>140</v>
      </c>
      <c r="C22" s="119" t="s">
        <v>141</v>
      </c>
      <c r="D22" s="132">
        <v>-19417</v>
      </c>
      <c r="F22" s="38"/>
    </row>
    <row r="23" spans="1:6" s="52" customFormat="1" ht="24.75" customHeight="1">
      <c r="A23" s="137">
        <v>243375</v>
      </c>
      <c r="B23" s="116" t="s">
        <v>142</v>
      </c>
      <c r="C23" s="119" t="s">
        <v>143</v>
      </c>
      <c r="D23" s="132">
        <v>-19417</v>
      </c>
      <c r="F23" s="38"/>
    </row>
    <row r="24" spans="1:6" s="52" customFormat="1" ht="24.75" customHeight="1">
      <c r="A24" s="137">
        <v>243406</v>
      </c>
      <c r="B24" s="116" t="s">
        <v>144</v>
      </c>
      <c r="C24" s="119" t="s">
        <v>145</v>
      </c>
      <c r="D24" s="132">
        <v>-19417</v>
      </c>
      <c r="F24" s="38"/>
    </row>
    <row r="25" spans="1:6" s="52" customFormat="1" ht="24.75" customHeight="1">
      <c r="A25" s="137">
        <v>243436</v>
      </c>
      <c r="B25" s="116" t="s">
        <v>146</v>
      </c>
      <c r="C25" s="119" t="s">
        <v>147</v>
      </c>
      <c r="D25" s="132">
        <v>-19417</v>
      </c>
      <c r="F25" s="38"/>
    </row>
    <row r="26" spans="1:6" s="52" customFormat="1" ht="24.75" customHeight="1">
      <c r="A26" s="137">
        <v>243468</v>
      </c>
      <c r="B26" s="116" t="s">
        <v>148</v>
      </c>
      <c r="C26" s="119" t="s">
        <v>149</v>
      </c>
      <c r="D26" s="132">
        <v>-19417</v>
      </c>
      <c r="F26" s="38"/>
    </row>
    <row r="27" spans="1:6" s="52" customFormat="1" ht="24.75" customHeight="1">
      <c r="A27" s="137">
        <v>243500</v>
      </c>
      <c r="B27" s="116" t="s">
        <v>150</v>
      </c>
      <c r="C27" s="119" t="s">
        <v>151</v>
      </c>
      <c r="D27" s="132">
        <v>-19417</v>
      </c>
      <c r="F27" s="38"/>
    </row>
    <row r="28" spans="1:6" s="52" customFormat="1" ht="24.75" customHeight="1">
      <c r="A28" s="137">
        <v>243535</v>
      </c>
      <c r="B28" s="116" t="s">
        <v>152</v>
      </c>
      <c r="C28" s="119" t="s">
        <v>153</v>
      </c>
      <c r="D28" s="132">
        <v>-19417</v>
      </c>
      <c r="F28" s="38"/>
    </row>
    <row r="29" spans="1:6" s="52" customFormat="1" ht="24.75" customHeight="1">
      <c r="A29" s="137">
        <v>243559</v>
      </c>
      <c r="B29" s="116" t="s">
        <v>154</v>
      </c>
      <c r="C29" s="119" t="s">
        <v>155</v>
      </c>
      <c r="D29" s="132">
        <v>-19417</v>
      </c>
      <c r="F29" s="38"/>
    </row>
    <row r="30" spans="1:6" s="52" customFormat="1" ht="24.75" customHeight="1">
      <c r="A30" s="290">
        <v>243591</v>
      </c>
      <c r="B30" s="121" t="s">
        <v>156</v>
      </c>
      <c r="C30" s="122" t="s">
        <v>157</v>
      </c>
      <c r="D30" s="291">
        <v>-19417</v>
      </c>
      <c r="F30" s="38"/>
    </row>
    <row r="31" spans="1:6" s="52" customFormat="1" ht="24.75" customHeight="1">
      <c r="A31" s="290">
        <v>243620</v>
      </c>
      <c r="B31" s="121" t="s">
        <v>371</v>
      </c>
      <c r="C31" s="122" t="s">
        <v>372</v>
      </c>
      <c r="D31" s="291">
        <v>-19417</v>
      </c>
      <c r="F31" s="38"/>
    </row>
    <row r="32" spans="1:6" s="52" customFormat="1" ht="24.75" customHeight="1">
      <c r="A32" s="290">
        <v>243651</v>
      </c>
      <c r="B32" s="121" t="s">
        <v>373</v>
      </c>
      <c r="C32" s="122" t="s">
        <v>374</v>
      </c>
      <c r="D32" s="291">
        <v>-19417</v>
      </c>
      <c r="F32" s="38"/>
    </row>
    <row r="33" spans="1:6" s="52" customFormat="1" ht="24.75" customHeight="1">
      <c r="A33" s="290">
        <v>243681</v>
      </c>
      <c r="B33" s="121" t="s">
        <v>375</v>
      </c>
      <c r="C33" s="122" t="s">
        <v>376</v>
      </c>
      <c r="D33" s="291">
        <v>-19417</v>
      </c>
      <c r="F33" s="38"/>
    </row>
    <row r="34" spans="1:6" s="52" customFormat="1" ht="24.75" customHeight="1">
      <c r="A34" s="290">
        <v>243710</v>
      </c>
      <c r="B34" s="121" t="s">
        <v>377</v>
      </c>
      <c r="C34" s="122" t="s">
        <v>378</v>
      </c>
      <c r="D34" s="291">
        <v>-19417</v>
      </c>
      <c r="F34" s="38"/>
    </row>
    <row r="35" spans="1:6" s="52" customFormat="1" ht="24.75" customHeight="1">
      <c r="A35" s="290">
        <v>243740</v>
      </c>
      <c r="B35" s="121" t="s">
        <v>379</v>
      </c>
      <c r="C35" s="122" t="s">
        <v>380</v>
      </c>
      <c r="D35" s="291">
        <v>-19417</v>
      </c>
      <c r="F35" s="38"/>
    </row>
    <row r="36" spans="1:6" s="52" customFormat="1" ht="24.75" customHeight="1">
      <c r="A36" s="290">
        <v>243771</v>
      </c>
      <c r="B36" s="121" t="s">
        <v>381</v>
      </c>
      <c r="C36" s="122" t="s">
        <v>382</v>
      </c>
      <c r="D36" s="291">
        <v>-19417</v>
      </c>
      <c r="F36" s="38"/>
    </row>
    <row r="37" spans="1:6" s="52" customFormat="1" ht="24.75" customHeight="1">
      <c r="A37" s="290">
        <v>243801</v>
      </c>
      <c r="B37" s="121" t="s">
        <v>383</v>
      </c>
      <c r="C37" s="122" t="s">
        <v>384</v>
      </c>
      <c r="D37" s="291">
        <v>-19417</v>
      </c>
      <c r="F37" s="38"/>
    </row>
    <row r="38" spans="1:6" s="52" customFormat="1" ht="24.75" customHeight="1">
      <c r="A38" s="290"/>
      <c r="B38" s="121"/>
      <c r="C38" s="122"/>
      <c r="D38" s="291"/>
      <c r="F38" s="38"/>
    </row>
    <row r="39" spans="1:6" s="52" customFormat="1" ht="24.75" customHeight="1">
      <c r="A39" s="290"/>
      <c r="B39" s="121"/>
      <c r="C39" s="122"/>
      <c r="D39" s="291"/>
      <c r="F39" s="38"/>
    </row>
    <row r="40" spans="1:6" s="52" customFormat="1" ht="24.75" customHeight="1">
      <c r="A40" s="290"/>
      <c r="B40" s="121"/>
      <c r="C40" s="122"/>
      <c r="D40" s="291"/>
      <c r="F40" s="38"/>
    </row>
    <row r="41" spans="1:6" s="52" customFormat="1" ht="24.75" customHeight="1">
      <c r="A41" s="290"/>
      <c r="B41" s="121"/>
      <c r="C41" s="122"/>
      <c r="D41" s="291"/>
      <c r="F41" s="38"/>
    </row>
    <row r="42" spans="1:6" s="52" customFormat="1" ht="24.75" customHeight="1">
      <c r="A42" s="138"/>
      <c r="B42" s="117"/>
      <c r="C42" s="141"/>
      <c r="D42" s="133"/>
      <c r="F42" s="38"/>
    </row>
    <row r="43" spans="1:6" ht="24.75" customHeight="1" thickBot="1">
      <c r="A43" s="229" t="s">
        <v>4</v>
      </c>
      <c r="B43" s="230"/>
      <c r="C43" s="231"/>
      <c r="D43" s="112">
        <f>SUM(D6:D42)</f>
        <v>330089</v>
      </c>
      <c r="E43" s="38"/>
    </row>
    <row r="44" spans="1:6" ht="24.75" customHeight="1" thickTop="1">
      <c r="A44" s="50"/>
      <c r="B44" s="23"/>
      <c r="C44" s="24" t="s">
        <v>16</v>
      </c>
      <c r="D44" s="134">
        <v>330089</v>
      </c>
      <c r="E44" s="38"/>
    </row>
    <row r="45" spans="1:6" ht="24.95" customHeight="1">
      <c r="C45" s="24" t="s">
        <v>11</v>
      </c>
      <c r="D45" s="135">
        <f>D43-D44</f>
        <v>0</v>
      </c>
    </row>
    <row r="46" spans="1:6" ht="24.95" customHeight="1"/>
    <row r="47" spans="1:6" ht="24.95" customHeight="1"/>
    <row r="48" spans="1:6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  <row r="72" ht="24.95" customHeight="1"/>
    <row r="73" ht="24.95" customHeight="1"/>
    <row r="75" ht="24.95" customHeight="1"/>
    <row r="76" ht="24.95" customHeight="1"/>
  </sheetData>
  <mergeCells count="4">
    <mergeCell ref="A1:D1"/>
    <mergeCell ref="A2:D2"/>
    <mergeCell ref="A3:D3"/>
    <mergeCell ref="A43:C4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18DF3-B3AF-4122-8645-5FDCEECE4003}">
  <sheetPr>
    <tabColor theme="9" tint="0.79998168889431442"/>
  </sheetPr>
  <dimension ref="A1:G73"/>
  <sheetViews>
    <sheetView topLeftCell="A28" zoomScale="90" zoomScaleNormal="90" workbookViewId="0">
      <selection activeCell="E44" sqref="E44"/>
    </sheetView>
  </sheetViews>
  <sheetFormatPr defaultRowHeight="23.25"/>
  <cols>
    <col min="1" max="1" width="15.85546875" style="33" customWidth="1"/>
    <col min="2" max="2" width="19.42578125" style="33" customWidth="1"/>
    <col min="3" max="3" width="74.28515625" style="16" customWidth="1"/>
    <col min="4" max="4" width="21" style="45" customWidth="1"/>
    <col min="5" max="16384" width="9.140625" style="16"/>
  </cols>
  <sheetData>
    <row r="1" spans="1:7" s="3" customFormat="1" ht="24.75" customHeight="1">
      <c r="A1" s="225" t="s">
        <v>17</v>
      </c>
      <c r="B1" s="225"/>
      <c r="C1" s="225"/>
      <c r="D1" s="225"/>
    </row>
    <row r="2" spans="1:7" s="3" customFormat="1" ht="24.75" customHeight="1">
      <c r="A2" s="225" t="s">
        <v>171</v>
      </c>
      <c r="B2" s="225"/>
      <c r="C2" s="225"/>
      <c r="D2" s="225"/>
      <c r="G2" s="109"/>
    </row>
    <row r="3" spans="1:7" s="3" customFormat="1" ht="24.75" customHeight="1">
      <c r="A3" s="225" t="str">
        <f>+'1113-01 SA KBANK 5639'!A3</f>
        <v>AS OF JULY 2024</v>
      </c>
      <c r="B3" s="225"/>
      <c r="C3" s="225"/>
      <c r="D3" s="225"/>
    </row>
    <row r="4" spans="1:7" s="3" customFormat="1" ht="24.75" customHeight="1">
      <c r="A4" s="53"/>
      <c r="B4" s="53"/>
      <c r="C4" s="1"/>
      <c r="D4" s="129"/>
      <c r="E4" s="110"/>
      <c r="F4" s="110"/>
    </row>
    <row r="5" spans="1:7" s="110" customFormat="1" ht="24.75" customHeight="1">
      <c r="A5" s="126" t="s">
        <v>0</v>
      </c>
      <c r="B5" s="11" t="s">
        <v>1</v>
      </c>
      <c r="C5" s="11" t="s">
        <v>2</v>
      </c>
      <c r="D5" s="130" t="s">
        <v>3</v>
      </c>
      <c r="E5" s="1"/>
      <c r="F5" s="111"/>
    </row>
    <row r="6" spans="1:7" s="52" customFormat="1" ht="24.75" customHeight="1">
      <c r="A6" s="123">
        <v>242826</v>
      </c>
      <c r="B6" s="124" t="s">
        <v>227</v>
      </c>
      <c r="C6" s="125" t="s">
        <v>228</v>
      </c>
      <c r="D6" s="131">
        <v>3600000</v>
      </c>
      <c r="E6" s="23"/>
      <c r="F6" s="38"/>
    </row>
    <row r="7" spans="1:7" s="52" customFormat="1" ht="24.75" customHeight="1">
      <c r="A7" s="113">
        <v>242858</v>
      </c>
      <c r="B7" s="115" t="s">
        <v>229</v>
      </c>
      <c r="C7" s="118" t="s">
        <v>230</v>
      </c>
      <c r="D7" s="132">
        <v>-17164.39</v>
      </c>
      <c r="E7" s="23"/>
      <c r="F7" s="38"/>
    </row>
    <row r="8" spans="1:7" s="52" customFormat="1" ht="24.75" customHeight="1">
      <c r="A8" s="113">
        <v>242892</v>
      </c>
      <c r="B8" s="115" t="s">
        <v>203</v>
      </c>
      <c r="C8" s="118" t="s">
        <v>204</v>
      </c>
      <c r="D8" s="132">
        <v>-15650.25</v>
      </c>
      <c r="E8" s="23"/>
      <c r="F8" s="38"/>
    </row>
    <row r="9" spans="1:7" s="52" customFormat="1" ht="24.75" customHeight="1">
      <c r="A9" s="113">
        <v>242920</v>
      </c>
      <c r="B9" s="115" t="s">
        <v>205</v>
      </c>
      <c r="C9" s="118" t="s">
        <v>206</v>
      </c>
      <c r="D9" s="132">
        <v>-18054.12</v>
      </c>
      <c r="E9" s="23"/>
      <c r="F9" s="38"/>
    </row>
    <row r="10" spans="1:7" s="52" customFormat="1" ht="24.75" customHeight="1">
      <c r="A10" s="113">
        <v>242948</v>
      </c>
      <c r="B10" s="115" t="s">
        <v>207</v>
      </c>
      <c r="C10" s="118" t="s">
        <v>208</v>
      </c>
      <c r="D10" s="132">
        <v>-18109.52</v>
      </c>
      <c r="E10" s="23"/>
      <c r="F10" s="38"/>
    </row>
    <row r="11" spans="1:7" s="52" customFormat="1" ht="24.75" customHeight="1">
      <c r="A11" s="113">
        <v>242979</v>
      </c>
      <c r="B11" s="115" t="s">
        <v>209</v>
      </c>
      <c r="C11" s="118" t="s">
        <v>210</v>
      </c>
      <c r="D11" s="132">
        <v>-17004.2</v>
      </c>
      <c r="E11" s="23"/>
      <c r="F11" s="38"/>
    </row>
    <row r="12" spans="1:7" s="52" customFormat="1" ht="24.75" customHeight="1">
      <c r="A12" s="113">
        <v>243009</v>
      </c>
      <c r="B12" s="115" t="s">
        <v>211</v>
      </c>
      <c r="C12" s="118" t="s">
        <v>212</v>
      </c>
      <c r="D12" s="132">
        <v>-16676.87</v>
      </c>
      <c r="E12" s="23"/>
      <c r="F12" s="38"/>
    </row>
    <row r="13" spans="1:7" s="52" customFormat="1" ht="24.75" customHeight="1">
      <c r="A13" s="113">
        <v>243040</v>
      </c>
      <c r="B13" s="115" t="s">
        <v>213</v>
      </c>
      <c r="C13" s="118" t="s">
        <v>214</v>
      </c>
      <c r="D13" s="132">
        <v>-17885.16</v>
      </c>
      <c r="E13" s="23"/>
      <c r="F13" s="38"/>
    </row>
    <row r="14" spans="1:7" s="52" customFormat="1" ht="24.75" customHeight="1">
      <c r="A14" s="113">
        <v>243070</v>
      </c>
      <c r="B14" s="115" t="s">
        <v>215</v>
      </c>
      <c r="C14" s="118" t="s">
        <v>216</v>
      </c>
      <c r="D14" s="132">
        <v>-17560.689999999999</v>
      </c>
      <c r="E14" s="23"/>
      <c r="F14" s="38"/>
    </row>
    <row r="15" spans="1:7" s="52" customFormat="1" ht="24.75" customHeight="1">
      <c r="A15" s="113">
        <v>243101</v>
      </c>
      <c r="B15" s="115" t="s">
        <v>217</v>
      </c>
      <c r="C15" s="118" t="s">
        <v>218</v>
      </c>
      <c r="D15" s="132">
        <v>-17239.05</v>
      </c>
      <c r="E15" s="23"/>
      <c r="F15" s="38"/>
    </row>
    <row r="16" spans="1:7" s="52" customFormat="1" ht="24.75" customHeight="1">
      <c r="A16" s="113">
        <v>243132</v>
      </c>
      <c r="B16" s="115" t="s">
        <v>219</v>
      </c>
      <c r="C16" s="118" t="s">
        <v>220</v>
      </c>
      <c r="D16" s="132">
        <v>-17297.599999999999</v>
      </c>
      <c r="E16" s="23"/>
      <c r="F16" s="38"/>
    </row>
    <row r="17" spans="1:6" s="52" customFormat="1" ht="24.75" customHeight="1">
      <c r="A17" s="113">
        <v>243164</v>
      </c>
      <c r="B17" s="115" t="s">
        <v>221</v>
      </c>
      <c r="C17" s="118" t="s">
        <v>222</v>
      </c>
      <c r="D17" s="132">
        <v>-16980.78</v>
      </c>
      <c r="E17" s="23"/>
      <c r="F17" s="38"/>
    </row>
    <row r="18" spans="1:6" s="52" customFormat="1" ht="24.75" customHeight="1">
      <c r="A18" s="113">
        <v>243193</v>
      </c>
      <c r="B18" s="115" t="s">
        <v>223</v>
      </c>
      <c r="C18" s="118" t="s">
        <v>224</v>
      </c>
      <c r="D18" s="132">
        <v>-18161.54</v>
      </c>
      <c r="E18" s="23"/>
      <c r="F18" s="38"/>
    </row>
    <row r="19" spans="1:6" s="52" customFormat="1" ht="24.75" customHeight="1">
      <c r="A19" s="113">
        <v>243223</v>
      </c>
      <c r="B19" s="115" t="s">
        <v>225</v>
      </c>
      <c r="C19" s="118" t="s">
        <v>226</v>
      </c>
      <c r="D19" s="132">
        <v>-17847.509999999998</v>
      </c>
      <c r="E19" s="23"/>
      <c r="F19" s="38"/>
    </row>
    <row r="20" spans="1:6" s="52" customFormat="1" ht="24.75" customHeight="1">
      <c r="A20" s="114">
        <v>243256</v>
      </c>
      <c r="B20" s="116" t="s">
        <v>172</v>
      </c>
      <c r="C20" s="119" t="s">
        <v>173</v>
      </c>
      <c r="D20" s="132">
        <v>-16796.8</v>
      </c>
      <c r="E20" s="23"/>
      <c r="F20" s="38"/>
    </row>
    <row r="21" spans="1:6" s="52" customFormat="1" ht="24.75" customHeight="1">
      <c r="A21" s="114">
        <v>243285</v>
      </c>
      <c r="B21" s="116" t="s">
        <v>174</v>
      </c>
      <c r="C21" s="119" t="s">
        <v>173</v>
      </c>
      <c r="D21" s="132">
        <v>-18329.36</v>
      </c>
      <c r="E21" s="23"/>
      <c r="F21" s="38"/>
    </row>
    <row r="22" spans="1:6" s="52" customFormat="1" ht="24.75" customHeight="1">
      <c r="A22" s="114">
        <v>243313</v>
      </c>
      <c r="B22" s="116" t="s">
        <v>175</v>
      </c>
      <c r="C22" s="119" t="s">
        <v>173</v>
      </c>
      <c r="D22" s="132">
        <v>-18753.560000000001</v>
      </c>
      <c r="E22" s="23"/>
      <c r="F22" s="38"/>
    </row>
    <row r="23" spans="1:6" s="52" customFormat="1" ht="24.75" customHeight="1">
      <c r="A23" s="114">
        <v>243344</v>
      </c>
      <c r="B23" s="116" t="s">
        <v>176</v>
      </c>
      <c r="C23" s="119" t="s">
        <v>173</v>
      </c>
      <c r="D23" s="132">
        <v>-16991.66</v>
      </c>
      <c r="E23" s="23"/>
      <c r="F23" s="38"/>
    </row>
    <row r="24" spans="1:6" s="52" customFormat="1" ht="24.75" customHeight="1">
      <c r="A24" s="114">
        <v>243375</v>
      </c>
      <c r="B24" s="116" t="s">
        <v>177</v>
      </c>
      <c r="C24" s="119" t="s">
        <v>173</v>
      </c>
      <c r="D24" s="132">
        <v>-18501.21</v>
      </c>
      <c r="E24" s="23"/>
      <c r="F24" s="38"/>
    </row>
    <row r="25" spans="1:6" s="52" customFormat="1" ht="24.75" customHeight="1">
      <c r="A25" s="114">
        <v>243405</v>
      </c>
      <c r="B25" s="116" t="s">
        <v>178</v>
      </c>
      <c r="C25" s="119" t="s">
        <v>173</v>
      </c>
      <c r="D25" s="132">
        <v>-18200.02</v>
      </c>
      <c r="E25" s="23"/>
      <c r="F25" s="38"/>
    </row>
    <row r="26" spans="1:6" s="52" customFormat="1" ht="24.75" customHeight="1">
      <c r="A26" s="114">
        <v>243450</v>
      </c>
      <c r="B26" s="116" t="s">
        <v>179</v>
      </c>
      <c r="C26" s="119" t="s">
        <v>173</v>
      </c>
      <c r="D26" s="132">
        <v>-17543.84</v>
      </c>
      <c r="E26" s="23"/>
      <c r="F26" s="38"/>
    </row>
    <row r="27" spans="1:6" s="52" customFormat="1" ht="24.75" customHeight="1">
      <c r="A27" s="114">
        <v>243467</v>
      </c>
      <c r="B27" s="116" t="s">
        <v>180</v>
      </c>
      <c r="C27" s="119" t="s">
        <v>181</v>
      </c>
      <c r="D27" s="132">
        <v>-18317.53</v>
      </c>
      <c r="E27" s="23"/>
      <c r="F27" s="38"/>
    </row>
    <row r="28" spans="1:6" s="52" customFormat="1" ht="24.75" customHeight="1">
      <c r="A28" s="114">
        <v>243497</v>
      </c>
      <c r="B28" s="116" t="s">
        <v>182</v>
      </c>
      <c r="C28" s="119" t="s">
        <v>183</v>
      </c>
      <c r="D28" s="132">
        <v>-18377.75</v>
      </c>
      <c r="E28" s="23"/>
      <c r="F28" s="38"/>
    </row>
    <row r="29" spans="1:6" s="52" customFormat="1" ht="24.75" customHeight="1">
      <c r="A29" s="114">
        <v>243554</v>
      </c>
      <c r="B29" s="116" t="s">
        <v>184</v>
      </c>
      <c r="C29" s="119" t="s">
        <v>183</v>
      </c>
      <c r="D29" s="132">
        <v>-18086.11</v>
      </c>
      <c r="E29" s="23"/>
      <c r="F29" s="38"/>
    </row>
    <row r="30" spans="1:6" s="52" customFormat="1" ht="24.75" customHeight="1">
      <c r="A30" s="114">
        <v>243558</v>
      </c>
      <c r="B30" s="116" t="s">
        <v>185</v>
      </c>
      <c r="C30" s="119" t="s">
        <v>183</v>
      </c>
      <c r="D30" s="132">
        <v>-18497.63</v>
      </c>
      <c r="E30" s="23"/>
      <c r="F30" s="38"/>
    </row>
    <row r="31" spans="1:6" s="52" customFormat="1" ht="24.75" customHeight="1">
      <c r="A31" s="114">
        <v>243588</v>
      </c>
      <c r="B31" s="116" t="s">
        <v>186</v>
      </c>
      <c r="C31" s="119" t="s">
        <v>187</v>
      </c>
      <c r="D31" s="132">
        <v>-12685.07</v>
      </c>
      <c r="F31" s="38"/>
    </row>
    <row r="32" spans="1:6" s="52" customFormat="1" ht="24.75" customHeight="1">
      <c r="A32" s="120">
        <v>243620</v>
      </c>
      <c r="B32" s="121" t="s">
        <v>457</v>
      </c>
      <c r="C32" s="122" t="s">
        <v>458</v>
      </c>
      <c r="D32" s="291">
        <v>-11666.91</v>
      </c>
      <c r="F32" s="38"/>
    </row>
    <row r="33" spans="1:6" s="52" customFormat="1" ht="24.75" customHeight="1">
      <c r="A33" s="120">
        <v>243650</v>
      </c>
      <c r="B33" s="121" t="s">
        <v>459</v>
      </c>
      <c r="C33" s="122" t="s">
        <v>460</v>
      </c>
      <c r="D33" s="291">
        <v>-12810.17</v>
      </c>
      <c r="F33" s="38"/>
    </row>
    <row r="34" spans="1:6" s="52" customFormat="1" ht="24.75" customHeight="1">
      <c r="A34" s="120">
        <v>243678</v>
      </c>
      <c r="B34" s="121" t="s">
        <v>461</v>
      </c>
      <c r="C34" s="122" t="s">
        <v>462</v>
      </c>
      <c r="D34" s="291">
        <v>-13413.44</v>
      </c>
      <c r="F34" s="38"/>
    </row>
    <row r="35" spans="1:6" s="52" customFormat="1" ht="24.75" customHeight="1">
      <c r="A35" s="120">
        <v>243709</v>
      </c>
      <c r="B35" s="121" t="s">
        <v>463</v>
      </c>
      <c r="C35" s="122" t="s">
        <v>464</v>
      </c>
      <c r="D35" s="291">
        <v>-12409.71</v>
      </c>
      <c r="F35" s="38"/>
    </row>
    <row r="36" spans="1:6" s="52" customFormat="1" ht="24.75" customHeight="1">
      <c r="A36" s="120">
        <v>243740</v>
      </c>
      <c r="B36" s="121" t="s">
        <v>465</v>
      </c>
      <c r="C36" s="122" t="s">
        <v>466</v>
      </c>
      <c r="D36" s="291">
        <v>-12475.58</v>
      </c>
      <c r="F36" s="38"/>
    </row>
    <row r="37" spans="1:6" s="52" customFormat="1" ht="24.75" customHeight="1">
      <c r="A37" s="120">
        <v>243773</v>
      </c>
      <c r="B37" s="121" t="s">
        <v>467</v>
      </c>
      <c r="C37" s="122" t="s">
        <v>468</v>
      </c>
      <c r="D37" s="291">
        <v>-11479.98</v>
      </c>
      <c r="F37" s="38"/>
    </row>
    <row r="38" spans="1:6" s="52" customFormat="1" ht="24.75" customHeight="1">
      <c r="A38" s="120">
        <v>243800</v>
      </c>
      <c r="B38" s="121" t="s">
        <v>469</v>
      </c>
      <c r="C38" s="122" t="s">
        <v>470</v>
      </c>
      <c r="D38" s="291">
        <v>-14718.52</v>
      </c>
      <c r="F38" s="38"/>
    </row>
    <row r="39" spans="1:6" s="52" customFormat="1" ht="24.75" customHeight="1">
      <c r="A39" s="120"/>
      <c r="B39" s="121"/>
      <c r="C39" s="122"/>
      <c r="D39" s="133"/>
      <c r="F39" s="38"/>
    </row>
    <row r="40" spans="1:6" ht="24.75" customHeight="1" thickBot="1">
      <c r="A40" s="226" t="s">
        <v>4</v>
      </c>
      <c r="B40" s="227"/>
      <c r="C40" s="228"/>
      <c r="D40" s="112">
        <f>SUM(D6:D39)</f>
        <v>3074313.4700000007</v>
      </c>
      <c r="E40" s="38"/>
    </row>
    <row r="41" spans="1:6" ht="24.75" customHeight="1" thickTop="1">
      <c r="A41" s="50"/>
      <c r="B41" s="23"/>
      <c r="C41" s="24" t="s">
        <v>16</v>
      </c>
      <c r="D41" s="134">
        <v>3074313.47</v>
      </c>
      <c r="E41" s="38"/>
    </row>
    <row r="42" spans="1:6" ht="24.95" customHeight="1">
      <c r="C42" s="24" t="s">
        <v>11</v>
      </c>
      <c r="D42" s="135">
        <f>D40-D41</f>
        <v>0</v>
      </c>
    </row>
    <row r="43" spans="1:6" ht="24.95" customHeight="1"/>
    <row r="44" spans="1:6" ht="24.95" customHeight="1"/>
    <row r="45" spans="1:6" ht="24.95" customHeight="1"/>
    <row r="46" spans="1:6" ht="24.95" customHeight="1"/>
    <row r="47" spans="1:6" ht="24.95" customHeight="1"/>
    <row r="48" spans="1:6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2" ht="24.95" customHeight="1"/>
    <row r="73" ht="24.95" customHeight="1"/>
  </sheetData>
  <mergeCells count="4">
    <mergeCell ref="A1:D1"/>
    <mergeCell ref="A2:D2"/>
    <mergeCell ref="A3:D3"/>
    <mergeCell ref="A40:C4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9E70E-C741-4FD1-AF1E-D3EC59429688}">
  <sheetPr>
    <tabColor theme="9" tint="0.59999389629810485"/>
  </sheetPr>
  <dimension ref="A1:G46"/>
  <sheetViews>
    <sheetView workbookViewId="0">
      <selection activeCell="C14" sqref="C14"/>
    </sheetView>
  </sheetViews>
  <sheetFormatPr defaultRowHeight="23.25"/>
  <cols>
    <col min="1" max="1" width="15.85546875" style="81" customWidth="1"/>
    <col min="2" max="2" width="19.42578125" style="81" customWidth="1"/>
    <col min="3" max="3" width="74.28515625" style="77" customWidth="1"/>
    <col min="4" max="4" width="21" style="102" customWidth="1"/>
    <col min="5" max="16384" width="9.140625" style="77"/>
  </cols>
  <sheetData>
    <row r="1" spans="1:7" s="69" customFormat="1" ht="24.75" customHeight="1">
      <c r="A1" s="232" t="s">
        <v>17</v>
      </c>
      <c r="B1" s="232"/>
      <c r="C1" s="232"/>
      <c r="D1" s="232"/>
    </row>
    <row r="2" spans="1:7" s="69" customFormat="1" ht="24.75" customHeight="1">
      <c r="A2" s="232" t="s">
        <v>189</v>
      </c>
      <c r="B2" s="232"/>
      <c r="C2" s="232"/>
      <c r="D2" s="232"/>
      <c r="G2" s="70"/>
    </row>
    <row r="3" spans="1:7" s="69" customFormat="1" ht="24.75" customHeight="1">
      <c r="A3" s="232" t="str">
        <f>+'1113-01 SA KBANK 5639'!A3</f>
        <v>AS OF JULY 2024</v>
      </c>
      <c r="B3" s="232"/>
      <c r="C3" s="232"/>
      <c r="D3" s="232"/>
      <c r="F3" s="71"/>
    </row>
    <row r="4" spans="1:7" s="69" customFormat="1" ht="24.75" customHeight="1">
      <c r="A4" s="72"/>
      <c r="B4" s="72"/>
      <c r="C4" s="68"/>
      <c r="D4" s="95"/>
      <c r="E4" s="73"/>
      <c r="F4" s="73"/>
    </row>
    <row r="5" spans="1:7" s="73" customFormat="1" ht="24.75" customHeight="1">
      <c r="A5" s="74" t="s">
        <v>0</v>
      </c>
      <c r="B5" s="127" t="s">
        <v>1</v>
      </c>
      <c r="C5" s="75" t="s">
        <v>2</v>
      </c>
      <c r="D5" s="128" t="s">
        <v>3</v>
      </c>
      <c r="E5" s="68"/>
      <c r="F5" s="76"/>
    </row>
    <row r="6" spans="1:7" s="73" customFormat="1" ht="24.75" customHeight="1">
      <c r="A6" s="90">
        <v>242522</v>
      </c>
      <c r="B6" s="91" t="s">
        <v>197</v>
      </c>
      <c r="C6" s="87" t="s">
        <v>198</v>
      </c>
      <c r="D6" s="96">
        <v>11410.76</v>
      </c>
      <c r="E6" s="68"/>
      <c r="F6" s="76"/>
    </row>
    <row r="7" spans="1:7" s="73" customFormat="1" ht="24.75" customHeight="1">
      <c r="A7" s="83">
        <v>242522</v>
      </c>
      <c r="B7" s="85" t="s">
        <v>199</v>
      </c>
      <c r="C7" s="88" t="s">
        <v>200</v>
      </c>
      <c r="D7" s="97">
        <v>-10406.36</v>
      </c>
      <c r="E7" s="68"/>
      <c r="F7" s="76"/>
    </row>
    <row r="8" spans="1:7" s="73" customFormat="1" ht="24.75" customHeight="1">
      <c r="A8" s="84">
        <v>242888</v>
      </c>
      <c r="B8" s="86" t="s">
        <v>193</v>
      </c>
      <c r="C8" s="89" t="s">
        <v>194</v>
      </c>
      <c r="D8" s="98">
        <v>12076.66</v>
      </c>
      <c r="E8" s="68"/>
      <c r="F8" s="76"/>
    </row>
    <row r="9" spans="1:7" s="73" customFormat="1" ht="24.75" customHeight="1">
      <c r="A9" s="84">
        <v>242888</v>
      </c>
      <c r="B9" s="86" t="s">
        <v>195</v>
      </c>
      <c r="C9" s="89" t="s">
        <v>196</v>
      </c>
      <c r="D9" s="98">
        <v>44485.15</v>
      </c>
      <c r="E9" s="68"/>
      <c r="F9" s="76"/>
    </row>
    <row r="10" spans="1:7" s="73" customFormat="1" ht="24.75" customHeight="1">
      <c r="A10" s="83">
        <v>243253</v>
      </c>
      <c r="B10" s="85" t="s">
        <v>191</v>
      </c>
      <c r="C10" s="88" t="s">
        <v>192</v>
      </c>
      <c r="D10" s="98">
        <v>39113.660000000003</v>
      </c>
      <c r="E10" s="68"/>
      <c r="F10" s="76"/>
    </row>
    <row r="11" spans="1:7" s="108" customFormat="1" ht="24.75" customHeight="1">
      <c r="A11" s="103" t="s">
        <v>471</v>
      </c>
      <c r="B11" s="104" t="s">
        <v>471</v>
      </c>
      <c r="C11" s="105" t="s">
        <v>201</v>
      </c>
      <c r="D11" s="106">
        <v>-20189.07</v>
      </c>
      <c r="E11" s="107" t="s">
        <v>202</v>
      </c>
    </row>
    <row r="12" spans="1:7" s="73" customFormat="1" ht="24.75" customHeight="1">
      <c r="A12" s="92">
        <v>243618</v>
      </c>
      <c r="B12" s="93" t="s">
        <v>190</v>
      </c>
      <c r="C12" s="94" t="s">
        <v>188</v>
      </c>
      <c r="D12" s="99">
        <v>107874.36</v>
      </c>
      <c r="E12" s="68"/>
      <c r="F12" s="76"/>
    </row>
    <row r="13" spans="1:7" ht="24.75" customHeight="1" thickBot="1">
      <c r="A13" s="233" t="s">
        <v>4</v>
      </c>
      <c r="B13" s="234"/>
      <c r="C13" s="235"/>
      <c r="D13" s="82">
        <f>SUM(D6:D12)</f>
        <v>184365.15999999997</v>
      </c>
      <c r="E13" s="76"/>
    </row>
    <row r="14" spans="1:7" ht="24.75" customHeight="1" thickTop="1">
      <c r="A14" s="78"/>
      <c r="B14" s="79"/>
      <c r="C14" s="80" t="s">
        <v>16</v>
      </c>
      <c r="D14" s="100">
        <v>184365.16</v>
      </c>
      <c r="E14" s="76"/>
    </row>
    <row r="15" spans="1:7" ht="24.95" customHeight="1">
      <c r="C15" s="80" t="s">
        <v>11</v>
      </c>
      <c r="D15" s="101">
        <f>D13-D14</f>
        <v>0</v>
      </c>
    </row>
    <row r="16" spans="1:7" ht="24.95" customHeight="1"/>
    <row r="17" ht="24.95" customHeight="1"/>
    <row r="18" ht="24.95" customHeight="1"/>
    <row r="19" ht="24.95" customHeight="1"/>
    <row r="20" ht="24.95" customHeight="1"/>
    <row r="21" ht="24.95" customHeight="1"/>
    <row r="22" ht="24.95" customHeight="1"/>
    <row r="23" ht="24.95" customHeight="1"/>
    <row r="24" ht="24.95" customHeight="1"/>
    <row r="25" ht="24.95" customHeight="1"/>
    <row r="26" ht="24.95" customHeight="1"/>
    <row r="27" ht="24.95" customHeight="1"/>
    <row r="28" ht="24.95" customHeight="1"/>
    <row r="29" ht="24.95" customHeight="1"/>
    <row r="30" ht="24.95" customHeight="1"/>
    <row r="31" ht="24.95" customHeight="1"/>
    <row r="32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5" ht="24.95" customHeight="1"/>
    <row r="46" ht="24.95" customHeight="1"/>
  </sheetData>
  <mergeCells count="4">
    <mergeCell ref="A1:D1"/>
    <mergeCell ref="A2:D2"/>
    <mergeCell ref="A3:D3"/>
    <mergeCell ref="A13:C1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H151"/>
  <sheetViews>
    <sheetView zoomScale="85" zoomScaleNormal="85" workbookViewId="0">
      <selection activeCell="H33" sqref="H33"/>
    </sheetView>
  </sheetViews>
  <sheetFormatPr defaultRowHeight="23.25"/>
  <cols>
    <col min="1" max="1" width="15.85546875" style="33" customWidth="1"/>
    <col min="2" max="2" width="19.42578125" style="33" customWidth="1"/>
    <col min="3" max="3" width="23.85546875" style="16" customWidth="1"/>
    <col min="4" max="4" width="21" style="16" customWidth="1"/>
    <col min="5" max="5" width="25.7109375" style="16" customWidth="1"/>
    <col min="6" max="6" width="17.5703125" style="16" customWidth="1"/>
    <col min="7" max="16384" width="9.140625" style="16"/>
  </cols>
  <sheetData>
    <row r="1" spans="1:8" s="3" customFormat="1" ht="24.75" customHeight="1">
      <c r="A1" s="225" t="s">
        <v>17</v>
      </c>
      <c r="B1" s="225"/>
      <c r="C1" s="225"/>
      <c r="D1" s="225"/>
      <c r="E1" s="225"/>
      <c r="F1" s="225"/>
    </row>
    <row r="2" spans="1:8" s="3" customFormat="1" ht="24.75" customHeight="1">
      <c r="A2" s="225" t="s">
        <v>267</v>
      </c>
      <c r="B2" s="225"/>
      <c r="C2" s="225"/>
      <c r="D2" s="225"/>
      <c r="E2" s="225"/>
      <c r="F2" s="225"/>
    </row>
    <row r="3" spans="1:8" s="3" customFormat="1" ht="24.75" customHeight="1">
      <c r="A3" s="225" t="str">
        <f>+'1113-01 SA KBANK 5639'!A3</f>
        <v>AS OF JULY 2024</v>
      </c>
      <c r="B3" s="225"/>
      <c r="C3" s="225"/>
      <c r="D3" s="225"/>
      <c r="E3" s="225"/>
      <c r="F3" s="225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ht="24.95" customHeight="1">
      <c r="A5" s="3"/>
      <c r="B5" s="1"/>
      <c r="C5" s="1"/>
      <c r="F5" s="26"/>
    </row>
    <row r="6" spans="1:8" ht="24.95" customHeight="1">
      <c r="A6" s="27"/>
      <c r="B6" s="27"/>
      <c r="C6" s="27"/>
      <c r="D6" s="27"/>
      <c r="E6" s="27"/>
      <c r="F6" s="27" t="s">
        <v>3</v>
      </c>
    </row>
    <row r="7" spans="1:8" ht="24.95" customHeight="1">
      <c r="A7" s="3" t="s">
        <v>5</v>
      </c>
      <c r="B7" s="1"/>
      <c r="C7" s="28"/>
      <c r="F7" s="31">
        <v>60057.8</v>
      </c>
    </row>
    <row r="8" spans="1:8" ht="24.95" customHeight="1">
      <c r="A8" s="27"/>
      <c r="B8" s="27"/>
      <c r="C8" s="27"/>
      <c r="D8" s="29"/>
      <c r="E8" s="30"/>
      <c r="F8" s="31"/>
    </row>
    <row r="9" spans="1:8" ht="29.25" hidden="1" customHeight="1">
      <c r="A9" s="27" t="s">
        <v>10</v>
      </c>
      <c r="B9" s="27" t="s">
        <v>0</v>
      </c>
      <c r="C9" s="27" t="s">
        <v>8</v>
      </c>
      <c r="D9" s="27" t="s">
        <v>9</v>
      </c>
      <c r="E9" s="27"/>
      <c r="F9" s="31"/>
    </row>
    <row r="10" spans="1:8" ht="24.95" hidden="1" customHeight="1">
      <c r="A10" s="27">
        <v>1</v>
      </c>
      <c r="B10" s="32"/>
      <c r="C10" s="33"/>
      <c r="D10" s="34"/>
      <c r="F10" s="31"/>
    </row>
    <row r="11" spans="1:8" ht="24.95" hidden="1" customHeight="1">
      <c r="A11" s="27">
        <v>2</v>
      </c>
      <c r="B11" s="35"/>
      <c r="C11" s="33"/>
      <c r="D11" s="34"/>
      <c r="F11" s="31"/>
    </row>
    <row r="12" spans="1:8" ht="24.95" hidden="1" customHeight="1">
      <c r="A12" s="27" t="s">
        <v>7</v>
      </c>
      <c r="B12" s="27" t="s">
        <v>0</v>
      </c>
      <c r="C12" s="27" t="s">
        <v>8</v>
      </c>
      <c r="D12" s="27" t="s">
        <v>9</v>
      </c>
      <c r="E12" s="27"/>
      <c r="F12" s="31"/>
    </row>
    <row r="13" spans="1:8" ht="24.95" hidden="1" customHeight="1">
      <c r="A13" s="27">
        <v>1</v>
      </c>
      <c r="B13" s="36"/>
      <c r="C13" s="37"/>
      <c r="D13" s="38"/>
      <c r="E13" s="39"/>
      <c r="F13" s="31"/>
    </row>
    <row r="14" spans="1:8" ht="24.95" hidden="1" customHeight="1">
      <c r="A14" s="27">
        <v>2</v>
      </c>
      <c r="B14" s="36"/>
      <c r="C14" s="37"/>
      <c r="D14" s="38"/>
      <c r="E14" s="39"/>
      <c r="F14" s="31"/>
    </row>
    <row r="15" spans="1:8" ht="24.95" hidden="1" customHeight="1">
      <c r="A15" s="27">
        <v>3</v>
      </c>
      <c r="B15" s="36"/>
      <c r="C15" s="37"/>
      <c r="D15" s="38"/>
      <c r="E15" s="39"/>
      <c r="F15" s="31"/>
    </row>
    <row r="16" spans="1:8" ht="24.95" hidden="1" customHeight="1">
      <c r="A16" s="27">
        <v>4</v>
      </c>
      <c r="B16" s="36"/>
      <c r="C16" s="37"/>
      <c r="D16" s="38"/>
      <c r="E16" s="39"/>
      <c r="F16" s="31"/>
    </row>
    <row r="17" spans="1:6" ht="24.95" hidden="1" customHeight="1">
      <c r="A17" s="27">
        <v>5</v>
      </c>
      <c r="B17" s="32"/>
      <c r="C17" s="37"/>
      <c r="D17" s="38"/>
      <c r="E17" s="39"/>
      <c r="F17" s="25"/>
    </row>
    <row r="18" spans="1:6" ht="24.95" hidden="1" customHeight="1">
      <c r="A18" s="27">
        <v>6</v>
      </c>
      <c r="B18" s="36"/>
      <c r="C18" s="37"/>
      <c r="D18" s="38"/>
      <c r="E18" s="39"/>
      <c r="F18" s="25"/>
    </row>
    <row r="19" spans="1:6" ht="24.95" hidden="1" customHeight="1">
      <c r="A19" s="27">
        <v>7</v>
      </c>
      <c r="B19" s="36"/>
      <c r="C19" s="37"/>
      <c r="D19" s="38"/>
      <c r="E19" s="39"/>
      <c r="F19" s="25"/>
    </row>
    <row r="20" spans="1:6" ht="24.95" hidden="1" customHeight="1">
      <c r="A20" s="27">
        <v>8</v>
      </c>
      <c r="B20" s="36"/>
      <c r="C20" s="37"/>
      <c r="D20" s="38"/>
      <c r="E20" s="39"/>
      <c r="F20" s="25"/>
    </row>
    <row r="21" spans="1:6" ht="24.95" hidden="1" customHeight="1">
      <c r="A21" s="27">
        <v>9</v>
      </c>
      <c r="B21" s="36"/>
      <c r="C21" s="37"/>
      <c r="D21" s="38"/>
      <c r="E21" s="39"/>
      <c r="F21" s="25"/>
    </row>
    <row r="22" spans="1:6" ht="24.95" hidden="1" customHeight="1">
      <c r="A22" s="27">
        <v>10</v>
      </c>
      <c r="B22" s="36"/>
      <c r="C22" s="37"/>
      <c r="D22" s="38"/>
      <c r="E22" s="39"/>
      <c r="F22" s="25"/>
    </row>
    <row r="23" spans="1:6" ht="24.95" hidden="1" customHeight="1">
      <c r="A23" s="27">
        <v>11</v>
      </c>
      <c r="B23" s="36"/>
      <c r="C23" s="37"/>
      <c r="D23" s="38"/>
      <c r="E23" s="39"/>
      <c r="F23" s="25"/>
    </row>
    <row r="24" spans="1:6" ht="24.75" customHeight="1">
      <c r="A24" s="3" t="s">
        <v>6</v>
      </c>
      <c r="B24" s="23"/>
      <c r="C24" s="23"/>
      <c r="F24" s="40">
        <v>60057.8</v>
      </c>
    </row>
    <row r="25" spans="1:6" ht="24.95" customHeight="1" thickBot="1">
      <c r="A25" s="16"/>
      <c r="B25" s="23"/>
      <c r="C25" s="1"/>
      <c r="D25" s="41"/>
      <c r="E25" s="26" t="s">
        <v>11</v>
      </c>
      <c r="F25" s="42">
        <f>+F7-F24</f>
        <v>0</v>
      </c>
    </row>
    <row r="26" spans="1:6" ht="24.95" customHeight="1" thickTop="1">
      <c r="A26" s="16"/>
      <c r="B26" s="23"/>
      <c r="C26" s="23"/>
      <c r="E26" s="43"/>
      <c r="F26" s="26"/>
    </row>
    <row r="27" spans="1:6" ht="24.95" customHeight="1"/>
    <row r="28" spans="1:6" ht="24.95" customHeight="1"/>
    <row r="29" spans="1:6" ht="24.95" customHeight="1"/>
    <row r="30" spans="1:6" ht="24.95" customHeight="1"/>
    <row r="31" spans="1:6" ht="24.95" customHeight="1"/>
    <row r="32" spans="1:6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  <row r="72" ht="24.95" customHeight="1"/>
    <row r="73" ht="24.95" customHeight="1"/>
    <row r="74" ht="24.95" customHeight="1"/>
    <row r="75" ht="24.95" customHeight="1"/>
    <row r="76" ht="24.95" customHeight="1"/>
    <row r="77" ht="24.95" customHeight="1"/>
    <row r="78" ht="24.95" customHeight="1"/>
    <row r="79" ht="24.95" customHeight="1"/>
    <row r="80" ht="24.95" customHeight="1"/>
    <row r="81" ht="24.95" customHeight="1"/>
    <row r="82" ht="24.95" customHeight="1"/>
    <row r="83" ht="24.95" customHeight="1"/>
    <row r="84" ht="24.95" customHeight="1"/>
    <row r="85" ht="24.95" customHeight="1"/>
    <row r="86" ht="24.95" customHeight="1"/>
    <row r="87" ht="24.95" customHeight="1"/>
    <row r="88" ht="24.95" customHeight="1"/>
    <row r="89" ht="24.95" customHeight="1"/>
    <row r="90" ht="24.95" customHeight="1"/>
    <row r="91" ht="24.95" customHeight="1"/>
    <row r="92" ht="24.95" customHeight="1"/>
    <row r="93" ht="24.95" customHeight="1"/>
    <row r="94" ht="24.95" customHeight="1"/>
    <row r="95" ht="24.95" customHeight="1"/>
    <row r="96" ht="24.95" customHeight="1"/>
    <row r="97" ht="24.95" customHeight="1"/>
    <row r="98" ht="24.95" customHeight="1"/>
    <row r="99" ht="24.95" customHeight="1"/>
    <row r="100" ht="24.95" customHeight="1"/>
    <row r="101" ht="24.95" customHeight="1"/>
    <row r="102" ht="24.95" customHeight="1"/>
    <row r="103" ht="24.95" customHeight="1"/>
    <row r="104" ht="24.95" customHeight="1"/>
    <row r="105" ht="24.95" customHeight="1"/>
    <row r="106" ht="24.95" customHeight="1"/>
    <row r="107" ht="24.95" customHeight="1"/>
    <row r="108" ht="24.95" customHeight="1"/>
    <row r="109" ht="24.95" customHeight="1"/>
    <row r="110" ht="24.95" customHeight="1"/>
    <row r="111" ht="24.95" customHeight="1"/>
    <row r="112" ht="24.95" customHeight="1"/>
    <row r="113" ht="24.95" customHeight="1"/>
    <row r="114" ht="24.95" customHeight="1"/>
    <row r="115" ht="24.95" customHeight="1"/>
    <row r="116" ht="24.95" customHeight="1"/>
    <row r="117" ht="24.95" customHeight="1"/>
    <row r="118" ht="24.95" customHeight="1"/>
    <row r="119" ht="24.95" customHeight="1"/>
    <row r="120" ht="24.95" customHeight="1"/>
    <row r="121" ht="24.95" customHeight="1"/>
    <row r="122" ht="24.95" customHeight="1"/>
    <row r="123" ht="24.95" customHeight="1"/>
    <row r="124" ht="27.75" customHeight="1"/>
    <row r="125" ht="27.75" customHeight="1"/>
    <row r="126" ht="27.75" customHeight="1"/>
    <row r="127" ht="27.75" customHeight="1"/>
    <row r="128" ht="27.75" customHeight="1"/>
    <row r="129" ht="27.75" customHeight="1"/>
    <row r="130" ht="27.75" customHeight="1"/>
    <row r="131" ht="27.75" customHeight="1"/>
    <row r="132" ht="27.75" customHeight="1"/>
    <row r="133" ht="27.75" customHeight="1"/>
    <row r="134" ht="27.75" customHeight="1"/>
    <row r="135" ht="27.75" customHeight="1"/>
    <row r="136" ht="27.75" customHeight="1"/>
    <row r="137" ht="27.75" customHeight="1"/>
    <row r="138" ht="27.75" customHeight="1"/>
    <row r="139" ht="27.75" customHeight="1"/>
    <row r="140" ht="27.75" customHeight="1"/>
    <row r="141" ht="27.75" customHeight="1"/>
    <row r="142" ht="27.75" customHeight="1"/>
    <row r="143" ht="27.75" customHeight="1"/>
    <row r="144" ht="27.75" customHeight="1"/>
    <row r="145" ht="27.75" customHeight="1"/>
    <row r="146" ht="27.75" customHeight="1"/>
    <row r="147" ht="27.75" customHeight="1"/>
    <row r="148" ht="27.75" customHeight="1"/>
    <row r="149" ht="27.75" customHeight="1"/>
    <row r="150" ht="27.75" customHeight="1"/>
    <row r="151" ht="27.75" customHeight="1"/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H149"/>
  <sheetViews>
    <sheetView zoomScale="70" zoomScaleNormal="70" workbookViewId="0">
      <selection activeCell="A6" sqref="A6:E17"/>
    </sheetView>
  </sheetViews>
  <sheetFormatPr defaultRowHeight="26.25"/>
  <cols>
    <col min="1" max="1" width="15.85546875" style="218" customWidth="1"/>
    <col min="2" max="2" width="19.42578125" style="218" customWidth="1"/>
    <col min="3" max="3" width="60" style="190" customWidth="1"/>
    <col min="4" max="4" width="21" style="190" customWidth="1"/>
    <col min="5" max="5" width="26.85546875" style="190" customWidth="1"/>
    <col min="6" max="6" width="23" style="190" customWidth="1"/>
    <col min="7" max="16384" width="9.140625" style="190"/>
  </cols>
  <sheetData>
    <row r="1" spans="1:8" s="183" customFormat="1" ht="24.75" customHeight="1">
      <c r="A1" s="221" t="s">
        <v>17</v>
      </c>
      <c r="B1" s="221"/>
      <c r="C1" s="221"/>
      <c r="D1" s="221"/>
    </row>
    <row r="2" spans="1:8" s="183" customFormat="1" ht="24.75" customHeight="1">
      <c r="A2" s="221" t="s">
        <v>20</v>
      </c>
      <c r="B2" s="221"/>
      <c r="C2" s="221"/>
      <c r="D2" s="221"/>
      <c r="E2" s="208"/>
    </row>
    <row r="3" spans="1:8" s="183" customFormat="1" ht="24.75" customHeight="1">
      <c r="A3" s="221" t="str">
        <f>+'1113-01 SA KBANK 5639'!A3</f>
        <v>AS OF JULY 2024</v>
      </c>
      <c r="B3" s="221"/>
      <c r="C3" s="221"/>
      <c r="D3" s="221"/>
    </row>
    <row r="4" spans="1:8" s="183" customFormat="1" ht="24.75" customHeight="1">
      <c r="A4" s="209"/>
      <c r="B4" s="209"/>
      <c r="C4" s="181"/>
      <c r="D4" s="181"/>
      <c r="E4" s="189"/>
      <c r="F4" s="189"/>
      <c r="G4" s="189"/>
      <c r="H4" s="189"/>
    </row>
    <row r="5" spans="1:8" s="189" customFormat="1" ht="24.75" customHeight="1">
      <c r="A5" s="210" t="s">
        <v>0</v>
      </c>
      <c r="B5" s="187" t="s">
        <v>1</v>
      </c>
      <c r="C5" s="187" t="s">
        <v>2</v>
      </c>
      <c r="D5" s="188" t="s">
        <v>3</v>
      </c>
      <c r="E5" s="181"/>
      <c r="F5" s="211"/>
      <c r="G5" s="211"/>
    </row>
    <row r="6" spans="1:8" s="189" customFormat="1" ht="24.75" customHeight="1">
      <c r="A6" s="212">
        <v>243618</v>
      </c>
      <c r="B6" s="213" t="s">
        <v>293</v>
      </c>
      <c r="C6" s="214" t="s">
        <v>294</v>
      </c>
      <c r="D6" s="215">
        <v>1484715.53</v>
      </c>
      <c r="E6" s="190"/>
      <c r="F6" s="211"/>
      <c r="G6" s="211"/>
    </row>
    <row r="7" spans="1:8" s="189" customFormat="1" ht="24.75" customHeight="1">
      <c r="A7" s="212">
        <v>243650</v>
      </c>
      <c r="B7" s="213" t="s">
        <v>275</v>
      </c>
      <c r="C7" s="214" t="s">
        <v>40</v>
      </c>
      <c r="D7" s="215">
        <v>176550</v>
      </c>
      <c r="E7" s="190"/>
      <c r="F7" s="211"/>
      <c r="G7" s="211"/>
    </row>
    <row r="8" spans="1:8" s="189" customFormat="1" ht="24.75" customHeight="1">
      <c r="A8" s="212">
        <v>243664</v>
      </c>
      <c r="B8" s="213" t="s">
        <v>276</v>
      </c>
      <c r="C8" s="214" t="s">
        <v>277</v>
      </c>
      <c r="D8" s="215">
        <v>9520.86</v>
      </c>
      <c r="E8" s="190"/>
      <c r="F8" s="211"/>
      <c r="G8" s="211"/>
    </row>
    <row r="9" spans="1:8" s="189" customFormat="1" ht="24.75" customHeight="1">
      <c r="A9" s="212">
        <v>243672</v>
      </c>
      <c r="B9" s="213" t="s">
        <v>278</v>
      </c>
      <c r="C9" s="214" t="s">
        <v>279</v>
      </c>
      <c r="D9" s="215">
        <v>118342</v>
      </c>
      <c r="E9" s="190"/>
      <c r="F9" s="211"/>
      <c r="G9" s="211"/>
    </row>
    <row r="10" spans="1:8" s="189" customFormat="1" ht="24.75" customHeight="1">
      <c r="A10" s="212">
        <v>243710</v>
      </c>
      <c r="B10" s="213" t="s">
        <v>280</v>
      </c>
      <c r="C10" s="214" t="s">
        <v>281</v>
      </c>
      <c r="D10" s="215">
        <v>500</v>
      </c>
      <c r="E10" s="190"/>
      <c r="F10" s="211"/>
      <c r="G10" s="211"/>
    </row>
    <row r="11" spans="1:8" s="189" customFormat="1" ht="24.75" customHeight="1">
      <c r="A11" s="212">
        <v>243731</v>
      </c>
      <c r="B11" s="213" t="s">
        <v>282</v>
      </c>
      <c r="C11" s="214" t="s">
        <v>283</v>
      </c>
      <c r="D11" s="215">
        <v>6656.47</v>
      </c>
      <c r="E11" s="190"/>
      <c r="F11" s="211"/>
      <c r="G11" s="211"/>
    </row>
    <row r="12" spans="1:8" s="189" customFormat="1" ht="24.75" customHeight="1">
      <c r="A12" s="212">
        <v>243808</v>
      </c>
      <c r="B12" s="213" t="s">
        <v>284</v>
      </c>
      <c r="C12" s="214" t="s">
        <v>46</v>
      </c>
      <c r="D12" s="215">
        <v>15432.7</v>
      </c>
      <c r="E12" s="190" t="s">
        <v>295</v>
      </c>
      <c r="F12" s="211"/>
      <c r="G12" s="211"/>
    </row>
    <row r="13" spans="1:8" s="189" customFormat="1" ht="24.75" customHeight="1">
      <c r="A13" s="212">
        <v>243821</v>
      </c>
      <c r="B13" s="213" t="s">
        <v>285</v>
      </c>
      <c r="C13" s="214" t="s">
        <v>286</v>
      </c>
      <c r="D13" s="215">
        <v>12695.55</v>
      </c>
      <c r="E13" s="190" t="s">
        <v>295</v>
      </c>
      <c r="F13" s="211"/>
      <c r="G13" s="211"/>
    </row>
    <row r="14" spans="1:8" s="189" customFormat="1" ht="24.75" customHeight="1">
      <c r="A14" s="212">
        <v>243821</v>
      </c>
      <c r="B14" s="213" t="s">
        <v>287</v>
      </c>
      <c r="C14" s="214" t="s">
        <v>281</v>
      </c>
      <c r="D14" s="215">
        <v>9209</v>
      </c>
      <c r="E14" s="190" t="s">
        <v>295</v>
      </c>
      <c r="F14" s="211"/>
      <c r="G14" s="211"/>
    </row>
    <row r="15" spans="1:8" s="189" customFormat="1" ht="24.75" customHeight="1">
      <c r="A15" s="212">
        <v>243821</v>
      </c>
      <c r="B15" s="213" t="s">
        <v>288</v>
      </c>
      <c r="C15" s="214" t="s">
        <v>46</v>
      </c>
      <c r="D15" s="215">
        <v>15432.7</v>
      </c>
      <c r="E15" s="190" t="s">
        <v>295</v>
      </c>
      <c r="F15" s="211"/>
      <c r="G15" s="211"/>
    </row>
    <row r="16" spans="1:8" s="189" customFormat="1" ht="24.75" customHeight="1">
      <c r="A16" s="212">
        <v>243823</v>
      </c>
      <c r="B16" s="213" t="s">
        <v>289</v>
      </c>
      <c r="C16" s="214" t="s">
        <v>290</v>
      </c>
      <c r="D16" s="215">
        <v>35710</v>
      </c>
      <c r="E16" s="190" t="s">
        <v>295</v>
      </c>
      <c r="F16" s="211"/>
      <c r="G16" s="211"/>
    </row>
    <row r="17" spans="1:7" s="189" customFormat="1" ht="24.75" customHeight="1">
      <c r="A17" s="212">
        <v>243829</v>
      </c>
      <c r="B17" s="213" t="s">
        <v>291</v>
      </c>
      <c r="C17" s="214" t="s">
        <v>292</v>
      </c>
      <c r="D17" s="215">
        <v>85500.69</v>
      </c>
      <c r="E17" s="190"/>
      <c r="F17" s="211"/>
      <c r="G17" s="211"/>
    </row>
    <row r="18" spans="1:7" s="189" customFormat="1" ht="24.75" customHeight="1">
      <c r="A18" s="212"/>
      <c r="B18" s="213"/>
      <c r="C18" s="214"/>
      <c r="D18" s="215"/>
      <c r="E18" s="190"/>
      <c r="F18" s="211"/>
      <c r="G18" s="211"/>
    </row>
    <row r="19" spans="1:7" s="189" customFormat="1" ht="24.75" customHeight="1">
      <c r="A19" s="212"/>
      <c r="B19" s="213"/>
      <c r="C19" s="214"/>
      <c r="D19" s="215"/>
      <c r="E19" s="190"/>
      <c r="F19" s="211"/>
      <c r="G19" s="211"/>
    </row>
    <row r="20" spans="1:7" s="189" customFormat="1" ht="24.75" customHeight="1">
      <c r="A20" s="236"/>
      <c r="B20" s="237"/>
      <c r="C20" s="238"/>
      <c r="D20" s="239"/>
      <c r="E20" s="190"/>
      <c r="F20" s="211"/>
      <c r="G20" s="211"/>
    </row>
    <row r="21" spans="1:7" ht="24.75" customHeight="1">
      <c r="A21" s="216"/>
      <c r="B21" s="195"/>
      <c r="C21" s="196"/>
      <c r="D21" s="197"/>
      <c r="E21" s="211"/>
    </row>
    <row r="22" spans="1:7" ht="24.75" customHeight="1" thickBot="1">
      <c r="A22" s="222" t="s">
        <v>4</v>
      </c>
      <c r="B22" s="223"/>
      <c r="C22" s="224"/>
      <c r="D22" s="200">
        <f>SUM(D6:D19)</f>
        <v>1970265.5</v>
      </c>
      <c r="E22" s="211"/>
    </row>
    <row r="23" spans="1:7" ht="24.75" customHeight="1" thickTop="1">
      <c r="A23" s="217"/>
      <c r="B23" s="201"/>
      <c r="C23" s="202" t="s">
        <v>15</v>
      </c>
      <c r="D23" s="203">
        <v>1970265.5</v>
      </c>
      <c r="E23" s="211"/>
    </row>
    <row r="24" spans="1:7" ht="24.95" customHeight="1">
      <c r="C24" s="202" t="s">
        <v>11</v>
      </c>
      <c r="D24" s="199">
        <f>D22-D23</f>
        <v>0</v>
      </c>
    </row>
    <row r="25" spans="1:7" ht="24.95" customHeight="1"/>
    <row r="26" spans="1:7" ht="24.95" customHeight="1"/>
    <row r="27" spans="1:7" ht="24.95" customHeight="1"/>
    <row r="28" spans="1:7" ht="24.95" customHeight="1"/>
    <row r="29" spans="1:7" ht="24.95" customHeight="1"/>
    <row r="30" spans="1:7" ht="24.95" customHeight="1"/>
    <row r="31" spans="1:7" ht="24.95" customHeight="1"/>
    <row r="32" spans="1:7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  <row r="72" ht="24.95" customHeight="1"/>
    <row r="73" ht="24.95" customHeight="1"/>
    <row r="74" ht="24.95" customHeight="1"/>
    <row r="75" ht="24.95" customHeight="1"/>
    <row r="76" ht="24.95" customHeight="1"/>
    <row r="77" ht="24.95" customHeight="1"/>
    <row r="78" ht="24.95" customHeight="1"/>
    <row r="79" ht="24.95" customHeight="1"/>
    <row r="80" ht="24.95" customHeight="1"/>
    <row r="81" ht="24.95" customHeight="1"/>
    <row r="82" ht="24.95" customHeight="1"/>
    <row r="83" ht="24.95" customHeight="1"/>
    <row r="84" ht="24.95" customHeight="1"/>
    <row r="85" ht="24.95" customHeight="1"/>
    <row r="86" ht="24.95" customHeight="1"/>
    <row r="87" ht="24.95" customHeight="1"/>
    <row r="88" ht="24.95" customHeight="1"/>
    <row r="89" ht="24.95" customHeight="1"/>
    <row r="90" ht="24.95" customHeight="1"/>
    <row r="91" ht="24.95" customHeight="1"/>
    <row r="92" ht="24.95" customHeight="1"/>
    <row r="93" ht="24.95" customHeight="1"/>
    <row r="94" ht="24.95" customHeight="1"/>
    <row r="95" ht="24.95" customHeight="1"/>
    <row r="96" ht="24.95" customHeight="1"/>
    <row r="97" ht="24.95" customHeight="1"/>
    <row r="98" ht="24.95" customHeight="1"/>
    <row r="99" ht="24.95" customHeight="1"/>
    <row r="100" ht="24.95" customHeight="1"/>
    <row r="101" ht="24.95" customHeight="1"/>
    <row r="102" ht="24.95" customHeight="1"/>
    <row r="103" ht="24.95" customHeight="1"/>
    <row r="104" ht="24.95" customHeight="1"/>
    <row r="105" ht="24.95" customHeight="1"/>
    <row r="106" ht="24.95" customHeight="1"/>
    <row r="107" ht="24.95" customHeight="1"/>
    <row r="108" ht="24.95" customHeight="1"/>
    <row r="109" ht="24.95" customHeight="1"/>
    <row r="110" ht="24.95" customHeight="1"/>
    <row r="111" ht="24.95" customHeight="1"/>
    <row r="112" ht="24.95" customHeight="1"/>
    <row r="113" ht="24.95" customHeight="1"/>
    <row r="114" ht="24.95" customHeight="1"/>
    <row r="115" ht="24.95" customHeight="1"/>
    <row r="116" ht="24.95" customHeight="1"/>
    <row r="117" ht="24.95" customHeight="1"/>
    <row r="118" ht="24.95" customHeight="1"/>
    <row r="119" ht="24.95" customHeight="1"/>
    <row r="120" ht="24.95" customHeight="1"/>
    <row r="121" ht="24.95" customHeight="1"/>
    <row r="122" ht="27.75" customHeight="1"/>
    <row r="123" ht="27.75" customHeight="1"/>
    <row r="124" ht="27.75" customHeight="1"/>
    <row r="125" ht="27.75" customHeight="1"/>
    <row r="126" ht="27.75" customHeight="1"/>
    <row r="127" ht="27.75" customHeight="1"/>
    <row r="128" ht="27.75" customHeight="1"/>
    <row r="129" ht="27.75" customHeight="1"/>
    <row r="130" ht="27.75" customHeight="1"/>
    <row r="131" ht="27.75" customHeight="1"/>
    <row r="132" ht="27.75" customHeight="1"/>
    <row r="133" ht="27.75" customHeight="1"/>
    <row r="134" ht="27.75" customHeight="1"/>
    <row r="135" ht="27.75" customHeight="1"/>
    <row r="136" ht="27.75" customHeight="1"/>
    <row r="137" ht="27.75" customHeight="1"/>
    <row r="138" ht="27.75" customHeight="1"/>
    <row r="139" ht="27.75" customHeight="1"/>
    <row r="140" ht="27.75" customHeight="1"/>
    <row r="141" ht="27.75" customHeight="1"/>
    <row r="142" ht="27.75" customHeight="1"/>
    <row r="143" ht="27.75" customHeight="1"/>
    <row r="144" ht="27.75" customHeight="1"/>
    <row r="145" ht="27.75" customHeight="1"/>
    <row r="146" ht="27.75" customHeight="1"/>
    <row r="147" ht="27.75" customHeight="1"/>
    <row r="148" ht="27.75" customHeight="1"/>
    <row r="149" ht="27.75" customHeight="1"/>
  </sheetData>
  <mergeCells count="4">
    <mergeCell ref="A1:D1"/>
    <mergeCell ref="A2:D2"/>
    <mergeCell ref="A3:D3"/>
    <mergeCell ref="A22:C22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7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J63"/>
  <sheetViews>
    <sheetView topLeftCell="A40" zoomScale="70" zoomScaleNormal="70" workbookViewId="0">
      <selection activeCell="D60" sqref="D60"/>
    </sheetView>
  </sheetViews>
  <sheetFormatPr defaultRowHeight="23.25"/>
  <cols>
    <col min="1" max="1" width="14.5703125" style="50" customWidth="1"/>
    <col min="2" max="2" width="19.42578125" style="23" customWidth="1"/>
    <col min="3" max="3" width="65.42578125" style="16" customWidth="1"/>
    <col min="4" max="4" width="19" style="65" customWidth="1"/>
    <col min="5" max="5" width="22.140625" style="20" bestFit="1" customWidth="1"/>
    <col min="6" max="6" width="36.140625" style="16" customWidth="1"/>
    <col min="7" max="7" width="19.7109375" style="16" customWidth="1"/>
    <col min="8" max="8" width="2.7109375" style="16" customWidth="1"/>
    <col min="9" max="10" width="12.7109375" style="21" bestFit="1" customWidth="1"/>
    <col min="11" max="16384" width="9.140625" style="16"/>
  </cols>
  <sheetData>
    <row r="1" spans="1:10" s="3" customFormat="1" ht="29.1" customHeight="1">
      <c r="A1" s="225" t="str">
        <f>'1111-00 CASH'!A1</f>
        <v>TANTAN TRANSLATION STUDIO CO.,LTD.</v>
      </c>
      <c r="B1" s="225"/>
      <c r="C1" s="225"/>
      <c r="D1" s="225"/>
      <c r="E1" s="2"/>
      <c r="I1" s="4"/>
      <c r="J1" s="4"/>
    </row>
    <row r="2" spans="1:10" s="3" customFormat="1" ht="29.1" customHeight="1">
      <c r="A2" s="225" t="s">
        <v>21</v>
      </c>
      <c r="B2" s="225"/>
      <c r="C2" s="225"/>
      <c r="D2" s="225"/>
      <c r="E2" s="2"/>
      <c r="I2" s="4"/>
      <c r="J2" s="4"/>
    </row>
    <row r="3" spans="1:10" s="3" customFormat="1" ht="29.1" customHeight="1">
      <c r="A3" s="225" t="str">
        <f>'1111-00 CASH'!A3</f>
        <v>AS OF JULY 2024</v>
      </c>
      <c r="B3" s="225"/>
      <c r="C3" s="225"/>
      <c r="D3" s="225"/>
      <c r="E3" s="5"/>
      <c r="F3" s="5"/>
      <c r="G3" s="5"/>
      <c r="H3" s="5"/>
      <c r="I3" s="6"/>
      <c r="J3" s="6"/>
    </row>
    <row r="4" spans="1:10" s="3" customFormat="1" ht="28.5" customHeight="1">
      <c r="A4" s="46"/>
      <c r="B4" s="1"/>
      <c r="D4" s="57"/>
      <c r="E4" s="7"/>
      <c r="F4" s="7"/>
      <c r="G4" s="7"/>
      <c r="H4" s="8"/>
      <c r="I4" s="9"/>
      <c r="J4" s="9"/>
    </row>
    <row r="5" spans="1:10" s="1" customFormat="1" ht="29.1" customHeight="1">
      <c r="A5" s="47" t="s">
        <v>0</v>
      </c>
      <c r="B5" s="11" t="s">
        <v>1</v>
      </c>
      <c r="C5" s="11" t="s">
        <v>2</v>
      </c>
      <c r="D5" s="58" t="s">
        <v>3</v>
      </c>
      <c r="E5" s="7"/>
      <c r="F5" s="7"/>
      <c r="G5" s="7"/>
      <c r="H5" s="8"/>
      <c r="I5" s="9"/>
      <c r="J5" s="9"/>
    </row>
    <row r="6" spans="1:10" ht="29.1" customHeight="1">
      <c r="A6" s="48">
        <v>243633</v>
      </c>
      <c r="B6" s="13" t="s">
        <v>297</v>
      </c>
      <c r="C6" s="14" t="s">
        <v>33</v>
      </c>
      <c r="D6" s="59">
        <v>72.84</v>
      </c>
      <c r="E6" s="7"/>
      <c r="F6" s="7"/>
      <c r="G6" s="7"/>
      <c r="H6" s="8"/>
      <c r="I6" s="9"/>
      <c r="J6" s="9"/>
    </row>
    <row r="7" spans="1:10" ht="29.1" customHeight="1">
      <c r="A7" s="48">
        <v>243641</v>
      </c>
      <c r="B7" s="13" t="s">
        <v>298</v>
      </c>
      <c r="C7" s="14" t="s">
        <v>299</v>
      </c>
      <c r="D7" s="59">
        <v>721.15</v>
      </c>
      <c r="E7" s="7"/>
      <c r="F7" s="7"/>
      <c r="G7" s="7"/>
      <c r="H7" s="8"/>
      <c r="I7" s="9"/>
      <c r="J7" s="9"/>
    </row>
    <row r="8" spans="1:10" ht="29.1" customHeight="1">
      <c r="A8" s="48">
        <v>243643</v>
      </c>
      <c r="B8" s="13" t="s">
        <v>300</v>
      </c>
      <c r="C8" s="14" t="s">
        <v>68</v>
      </c>
      <c r="D8" s="59">
        <v>64.89</v>
      </c>
      <c r="E8" s="7"/>
      <c r="F8" s="7"/>
      <c r="G8" s="7"/>
      <c r="H8" s="8"/>
      <c r="I8" s="9"/>
      <c r="J8" s="9"/>
    </row>
    <row r="9" spans="1:10" ht="29.1" customHeight="1">
      <c r="A9" s="48">
        <v>243650</v>
      </c>
      <c r="B9" s="13" t="s">
        <v>301</v>
      </c>
      <c r="C9" s="14" t="s">
        <v>27</v>
      </c>
      <c r="D9" s="59">
        <v>3364.49</v>
      </c>
      <c r="E9" s="7"/>
      <c r="F9" s="7"/>
      <c r="G9" s="7"/>
      <c r="H9" s="8"/>
      <c r="I9" s="9"/>
      <c r="J9" s="9"/>
    </row>
    <row r="10" spans="1:10" ht="29.1" customHeight="1">
      <c r="A10" s="48">
        <v>243673</v>
      </c>
      <c r="B10" s="13" t="s">
        <v>302</v>
      </c>
      <c r="C10" s="14" t="s">
        <v>303</v>
      </c>
      <c r="D10" s="59">
        <v>225</v>
      </c>
      <c r="E10" s="7"/>
      <c r="F10" s="7"/>
      <c r="G10" s="7"/>
      <c r="H10" s="8"/>
      <c r="I10" s="9"/>
      <c r="J10" s="9"/>
    </row>
    <row r="11" spans="1:10" ht="29.1" customHeight="1">
      <c r="A11" s="48">
        <v>243677</v>
      </c>
      <c r="B11" s="13" t="s">
        <v>304</v>
      </c>
      <c r="C11" s="14" t="s">
        <v>305</v>
      </c>
      <c r="D11" s="59">
        <v>1729.05</v>
      </c>
      <c r="E11" s="7"/>
      <c r="F11" s="7"/>
      <c r="G11" s="7"/>
      <c r="H11" s="8"/>
      <c r="I11" s="9"/>
      <c r="J11" s="9"/>
    </row>
    <row r="12" spans="1:10" ht="29.1" customHeight="1">
      <c r="A12" s="48" t="s">
        <v>296</v>
      </c>
      <c r="B12" s="13" t="s">
        <v>306</v>
      </c>
      <c r="C12" s="14" t="s">
        <v>27</v>
      </c>
      <c r="D12" s="59">
        <v>3364.49</v>
      </c>
      <c r="E12" s="7"/>
      <c r="F12" s="7"/>
      <c r="G12" s="7"/>
      <c r="H12" s="8"/>
      <c r="I12" s="9"/>
      <c r="J12" s="9"/>
    </row>
    <row r="13" spans="1:10" ht="29.1" customHeight="1">
      <c r="A13" s="48" t="s">
        <v>296</v>
      </c>
      <c r="B13" s="13" t="s">
        <v>307</v>
      </c>
      <c r="C13" s="14" t="s">
        <v>33</v>
      </c>
      <c r="D13" s="59">
        <v>67.14</v>
      </c>
      <c r="E13" s="7"/>
      <c r="F13" s="7"/>
      <c r="G13" s="7"/>
      <c r="H13" s="8"/>
      <c r="I13" s="9"/>
      <c r="J13" s="9"/>
    </row>
    <row r="14" spans="1:10" ht="29.1" customHeight="1">
      <c r="A14" s="48">
        <v>243678</v>
      </c>
      <c r="B14" s="13" t="s">
        <v>308</v>
      </c>
      <c r="C14" s="14" t="s">
        <v>101</v>
      </c>
      <c r="D14" s="59">
        <v>521.17999999999995</v>
      </c>
      <c r="E14" s="7"/>
      <c r="F14" s="7"/>
      <c r="G14" s="7"/>
      <c r="H14" s="8"/>
      <c r="I14" s="9"/>
      <c r="J14" s="9"/>
    </row>
    <row r="15" spans="1:10" ht="29.1" customHeight="1">
      <c r="A15" s="48">
        <v>243682</v>
      </c>
      <c r="B15" s="13" t="s">
        <v>309</v>
      </c>
      <c r="C15" s="14" t="s">
        <v>303</v>
      </c>
      <c r="D15" s="59">
        <v>2700</v>
      </c>
      <c r="E15" s="7"/>
      <c r="F15" s="7"/>
      <c r="G15" s="7"/>
      <c r="H15" s="8"/>
      <c r="I15" s="9"/>
      <c r="J15" s="9"/>
    </row>
    <row r="16" spans="1:10" ht="29.1" customHeight="1">
      <c r="A16" s="48">
        <v>243682</v>
      </c>
      <c r="B16" s="13" t="s">
        <v>310</v>
      </c>
      <c r="C16" s="14" t="s">
        <v>303</v>
      </c>
      <c r="D16" s="59">
        <v>855</v>
      </c>
      <c r="E16" s="7"/>
      <c r="F16" s="7"/>
      <c r="G16" s="7"/>
      <c r="H16" s="8"/>
      <c r="I16" s="9"/>
      <c r="J16" s="9"/>
    </row>
    <row r="17" spans="1:10" ht="29.1" customHeight="1">
      <c r="A17" s="48">
        <v>243696</v>
      </c>
      <c r="B17" s="13" t="s">
        <v>311</v>
      </c>
      <c r="C17" s="14" t="s">
        <v>312</v>
      </c>
      <c r="D17" s="59">
        <v>37.5</v>
      </c>
      <c r="E17" s="7"/>
      <c r="F17" s="7"/>
      <c r="G17" s="7"/>
      <c r="H17" s="8"/>
      <c r="I17" s="9"/>
      <c r="J17" s="9"/>
    </row>
    <row r="18" spans="1:10" ht="29.1" customHeight="1">
      <c r="A18" s="48">
        <v>243703</v>
      </c>
      <c r="B18" s="13" t="s">
        <v>313</v>
      </c>
      <c r="C18" s="14" t="s">
        <v>314</v>
      </c>
      <c r="D18" s="59">
        <v>1650</v>
      </c>
      <c r="E18" s="7"/>
      <c r="F18" s="7"/>
      <c r="G18" s="7"/>
      <c r="H18" s="8"/>
      <c r="I18" s="9"/>
      <c r="J18" s="9"/>
    </row>
    <row r="19" spans="1:10" ht="29.1" customHeight="1">
      <c r="A19" s="48">
        <v>243706</v>
      </c>
      <c r="B19" s="13" t="s">
        <v>315</v>
      </c>
      <c r="C19" s="14" t="s">
        <v>27</v>
      </c>
      <c r="D19" s="59">
        <v>3364.49</v>
      </c>
      <c r="E19" s="7"/>
      <c r="F19" s="7"/>
      <c r="G19" s="7"/>
      <c r="H19" s="8"/>
      <c r="I19" s="9"/>
      <c r="J19" s="9"/>
    </row>
    <row r="20" spans="1:10" ht="29.1" customHeight="1">
      <c r="A20" s="48">
        <v>243706</v>
      </c>
      <c r="B20" s="13" t="s">
        <v>316</v>
      </c>
      <c r="C20" s="14" t="s">
        <v>63</v>
      </c>
      <c r="D20" s="59">
        <v>52.56</v>
      </c>
      <c r="E20" s="7"/>
      <c r="F20" s="7"/>
      <c r="G20" s="7"/>
      <c r="H20" s="8"/>
      <c r="I20" s="9"/>
      <c r="J20" s="9"/>
    </row>
    <row r="21" spans="1:10" ht="29.1" customHeight="1">
      <c r="A21" s="48">
        <v>243709</v>
      </c>
      <c r="B21" s="13" t="s">
        <v>317</v>
      </c>
      <c r="C21" s="14" t="s">
        <v>318</v>
      </c>
      <c r="D21" s="59">
        <v>1425.6</v>
      </c>
      <c r="E21" s="7"/>
      <c r="F21" s="7"/>
      <c r="G21" s="7"/>
      <c r="H21" s="8"/>
      <c r="I21" s="9"/>
      <c r="J21" s="9"/>
    </row>
    <row r="22" spans="1:10" ht="29.1" customHeight="1">
      <c r="A22" s="48">
        <v>243727</v>
      </c>
      <c r="B22" s="13" t="s">
        <v>319</v>
      </c>
      <c r="C22" s="14" t="s">
        <v>320</v>
      </c>
      <c r="D22" s="59">
        <v>565.08000000000004</v>
      </c>
      <c r="E22" s="7"/>
      <c r="F22" s="7"/>
      <c r="G22" s="7"/>
      <c r="H22" s="8"/>
      <c r="I22" s="9"/>
      <c r="J22" s="9"/>
    </row>
    <row r="23" spans="1:10" ht="29.1" customHeight="1">
      <c r="A23" s="48">
        <v>243734</v>
      </c>
      <c r="B23" s="13" t="s">
        <v>321</v>
      </c>
      <c r="C23" s="14" t="s">
        <v>322</v>
      </c>
      <c r="D23" s="59">
        <v>122.46</v>
      </c>
      <c r="E23" s="7"/>
      <c r="F23" s="7"/>
      <c r="G23" s="7"/>
      <c r="H23" s="8"/>
      <c r="I23" s="9"/>
      <c r="J23" s="9"/>
    </row>
    <row r="24" spans="1:10" ht="29.1" customHeight="1">
      <c r="A24" s="48">
        <v>243738</v>
      </c>
      <c r="B24" s="13" t="s">
        <v>323</v>
      </c>
      <c r="C24" s="14" t="s">
        <v>324</v>
      </c>
      <c r="D24" s="59">
        <v>262.5</v>
      </c>
      <c r="E24" s="7"/>
      <c r="F24" s="7"/>
      <c r="G24" s="7"/>
      <c r="H24" s="8"/>
      <c r="I24" s="9"/>
      <c r="J24" s="9"/>
    </row>
    <row r="25" spans="1:10" ht="29.1" customHeight="1">
      <c r="A25" s="48">
        <v>243740</v>
      </c>
      <c r="B25" s="13" t="s">
        <v>325</v>
      </c>
      <c r="C25" s="14" t="s">
        <v>27</v>
      </c>
      <c r="D25" s="59">
        <v>3364.49</v>
      </c>
      <c r="E25" s="7"/>
      <c r="F25" s="7"/>
      <c r="G25" s="7"/>
      <c r="H25" s="8"/>
      <c r="I25" s="9"/>
      <c r="J25" s="9"/>
    </row>
    <row r="26" spans="1:10" ht="29.1" customHeight="1">
      <c r="A26" s="48">
        <v>243742</v>
      </c>
      <c r="B26" s="13" t="s">
        <v>326</v>
      </c>
      <c r="C26" s="14" t="s">
        <v>31</v>
      </c>
      <c r="D26" s="59">
        <v>420.08</v>
      </c>
      <c r="E26" s="7"/>
      <c r="F26" s="7"/>
      <c r="G26" s="7"/>
      <c r="H26" s="8"/>
      <c r="I26" s="9"/>
      <c r="J26" s="9"/>
    </row>
    <row r="27" spans="1:10" ht="29.1" customHeight="1">
      <c r="A27" s="48">
        <v>243749</v>
      </c>
      <c r="B27" s="13" t="s">
        <v>327</v>
      </c>
      <c r="C27" s="14" t="s">
        <v>328</v>
      </c>
      <c r="D27" s="59">
        <v>24.3</v>
      </c>
      <c r="E27" s="7"/>
      <c r="F27" s="7"/>
      <c r="G27" s="7"/>
      <c r="H27" s="8"/>
      <c r="I27" s="9"/>
      <c r="J27" s="9"/>
    </row>
    <row r="28" spans="1:10" ht="29.1" customHeight="1">
      <c r="A28" s="48">
        <v>243753</v>
      </c>
      <c r="B28" s="13" t="s">
        <v>329</v>
      </c>
      <c r="C28" s="14" t="s">
        <v>330</v>
      </c>
      <c r="D28" s="59">
        <v>478.62</v>
      </c>
      <c r="E28" s="7"/>
      <c r="F28" s="7"/>
      <c r="G28" s="7"/>
      <c r="H28" s="8"/>
      <c r="I28" s="9"/>
      <c r="J28" s="9"/>
    </row>
    <row r="29" spans="1:10" ht="29.1" customHeight="1">
      <c r="A29" s="48">
        <v>243754</v>
      </c>
      <c r="B29" s="13" t="s">
        <v>331</v>
      </c>
      <c r="C29" s="14" t="s">
        <v>299</v>
      </c>
      <c r="D29" s="59">
        <v>2163.46</v>
      </c>
      <c r="E29" s="7"/>
      <c r="F29" s="7"/>
      <c r="G29" s="7"/>
      <c r="H29" s="8"/>
      <c r="I29" s="9"/>
      <c r="J29" s="9"/>
    </row>
    <row r="30" spans="1:10" ht="29.1" customHeight="1">
      <c r="A30" s="48">
        <v>243755</v>
      </c>
      <c r="B30" s="13" t="s">
        <v>332</v>
      </c>
      <c r="C30" s="14" t="s">
        <v>51</v>
      </c>
      <c r="D30" s="59">
        <v>1278.51</v>
      </c>
      <c r="E30" s="7"/>
      <c r="F30" s="7"/>
      <c r="G30" s="7"/>
      <c r="H30" s="8"/>
      <c r="I30" s="9"/>
      <c r="J30" s="9"/>
    </row>
    <row r="31" spans="1:10" ht="29.1" customHeight="1">
      <c r="A31" s="48">
        <v>243759</v>
      </c>
      <c r="B31" s="13" t="s">
        <v>333</v>
      </c>
      <c r="C31" s="14" t="s">
        <v>27</v>
      </c>
      <c r="D31" s="59">
        <v>3364.49</v>
      </c>
      <c r="E31" s="7"/>
      <c r="F31" s="7"/>
      <c r="G31" s="7"/>
      <c r="H31" s="8"/>
      <c r="I31" s="9"/>
      <c r="J31" s="9"/>
    </row>
    <row r="32" spans="1:10" ht="29.1" customHeight="1">
      <c r="A32" s="48">
        <v>243762</v>
      </c>
      <c r="B32" s="13" t="s">
        <v>334</v>
      </c>
      <c r="C32" s="14" t="s">
        <v>318</v>
      </c>
      <c r="D32" s="59">
        <v>356.72</v>
      </c>
      <c r="E32" s="7"/>
      <c r="F32" s="7"/>
      <c r="G32" s="7"/>
      <c r="H32" s="8"/>
      <c r="I32" s="9"/>
      <c r="J32" s="9"/>
    </row>
    <row r="33" spans="1:10" ht="29.1" customHeight="1">
      <c r="A33" s="48">
        <v>243763</v>
      </c>
      <c r="B33" s="13" t="s">
        <v>335</v>
      </c>
      <c r="C33" s="14" t="s">
        <v>336</v>
      </c>
      <c r="D33" s="59">
        <v>507.39</v>
      </c>
      <c r="E33" s="7"/>
      <c r="F33" s="7"/>
      <c r="G33" s="7"/>
      <c r="H33" s="8"/>
      <c r="I33" s="9"/>
      <c r="J33" s="9"/>
    </row>
    <row r="34" spans="1:10" ht="29.1" customHeight="1">
      <c r="A34" s="48">
        <v>243769</v>
      </c>
      <c r="B34" s="13" t="s">
        <v>337</v>
      </c>
      <c r="C34" s="14" t="s">
        <v>33</v>
      </c>
      <c r="D34" s="59">
        <v>323.33999999999997</v>
      </c>
      <c r="E34" s="7"/>
      <c r="F34" s="7"/>
      <c r="G34" s="7"/>
      <c r="H34" s="8"/>
      <c r="I34" s="9"/>
      <c r="J34" s="9"/>
    </row>
    <row r="35" spans="1:10" ht="29.1" customHeight="1">
      <c r="A35" s="48">
        <v>243774</v>
      </c>
      <c r="B35" s="13" t="s">
        <v>338</v>
      </c>
      <c r="C35" s="14" t="s">
        <v>322</v>
      </c>
      <c r="D35" s="59">
        <v>656.81</v>
      </c>
      <c r="E35" s="7"/>
      <c r="F35" s="7"/>
      <c r="G35" s="7"/>
      <c r="H35" s="8"/>
      <c r="I35" s="9"/>
      <c r="J35" s="9"/>
    </row>
    <row r="36" spans="1:10" ht="29.1" customHeight="1">
      <c r="A36" s="48">
        <v>243786</v>
      </c>
      <c r="B36" s="13" t="s">
        <v>339</v>
      </c>
      <c r="C36" s="14" t="s">
        <v>340</v>
      </c>
      <c r="D36" s="59">
        <v>1560</v>
      </c>
      <c r="E36" s="7"/>
      <c r="F36" s="7"/>
      <c r="G36" s="7"/>
      <c r="H36" s="8"/>
      <c r="I36" s="9"/>
      <c r="J36" s="9"/>
    </row>
    <row r="37" spans="1:10" ht="29.1" customHeight="1">
      <c r="A37" s="48">
        <v>243786</v>
      </c>
      <c r="B37" s="13" t="s">
        <v>341</v>
      </c>
      <c r="C37" s="14" t="s">
        <v>340</v>
      </c>
      <c r="D37" s="59">
        <v>173.07</v>
      </c>
      <c r="E37" s="7"/>
      <c r="F37" s="7"/>
      <c r="G37" s="7"/>
      <c r="H37" s="8"/>
      <c r="I37" s="9"/>
      <c r="J37" s="9"/>
    </row>
    <row r="38" spans="1:10" ht="29.1" customHeight="1">
      <c r="A38" s="48">
        <v>243786</v>
      </c>
      <c r="B38" s="13" t="s">
        <v>342</v>
      </c>
      <c r="C38" s="14" t="s">
        <v>340</v>
      </c>
      <c r="D38" s="60">
        <v>810</v>
      </c>
      <c r="E38" s="7"/>
      <c r="F38" s="7"/>
      <c r="G38" s="7"/>
      <c r="H38" s="8"/>
      <c r="I38" s="9"/>
      <c r="J38" s="9"/>
    </row>
    <row r="39" spans="1:10" ht="29.1" customHeight="1">
      <c r="A39" s="48">
        <v>243786</v>
      </c>
      <c r="B39" s="13" t="s">
        <v>343</v>
      </c>
      <c r="C39" s="14" t="s">
        <v>340</v>
      </c>
      <c r="D39" s="60">
        <v>225</v>
      </c>
      <c r="E39" s="7"/>
      <c r="F39" s="7"/>
      <c r="G39" s="7"/>
      <c r="H39" s="8"/>
      <c r="I39" s="9"/>
      <c r="J39" s="9"/>
    </row>
    <row r="40" spans="1:10" ht="29.1" customHeight="1">
      <c r="A40" s="48">
        <v>243786</v>
      </c>
      <c r="B40" s="13" t="s">
        <v>344</v>
      </c>
      <c r="C40" s="14" t="s">
        <v>340</v>
      </c>
      <c r="D40" s="60">
        <v>960</v>
      </c>
      <c r="E40" s="7"/>
      <c r="F40" s="7"/>
      <c r="G40" s="7"/>
      <c r="H40" s="8"/>
      <c r="I40" s="9"/>
      <c r="J40" s="9"/>
    </row>
    <row r="41" spans="1:10" ht="29.1" customHeight="1">
      <c r="A41" s="48">
        <v>243786</v>
      </c>
      <c r="B41" s="13" t="s">
        <v>345</v>
      </c>
      <c r="C41" s="14" t="s">
        <v>340</v>
      </c>
      <c r="D41" s="60">
        <v>864</v>
      </c>
      <c r="E41" s="7"/>
      <c r="F41" s="7"/>
      <c r="G41" s="7"/>
      <c r="H41" s="8"/>
      <c r="I41" s="9"/>
      <c r="J41" s="9"/>
    </row>
    <row r="42" spans="1:10" ht="29.1" customHeight="1">
      <c r="A42" s="48">
        <v>243786</v>
      </c>
      <c r="B42" s="13" t="s">
        <v>346</v>
      </c>
      <c r="C42" s="14" t="s">
        <v>340</v>
      </c>
      <c r="D42" s="60">
        <v>4680</v>
      </c>
      <c r="E42" s="7"/>
      <c r="F42" s="7"/>
      <c r="G42" s="7"/>
      <c r="H42" s="8"/>
      <c r="I42" s="9"/>
      <c r="J42" s="9"/>
    </row>
    <row r="43" spans="1:10" ht="29.1" customHeight="1">
      <c r="A43" s="48">
        <v>243786</v>
      </c>
      <c r="B43" s="13" t="s">
        <v>347</v>
      </c>
      <c r="C43" s="14" t="s">
        <v>340</v>
      </c>
      <c r="D43" s="60">
        <v>528</v>
      </c>
      <c r="E43" s="7"/>
      <c r="F43" s="7"/>
      <c r="G43" s="7"/>
      <c r="H43" s="8"/>
      <c r="I43" s="9"/>
      <c r="J43" s="9"/>
    </row>
    <row r="44" spans="1:10" ht="29.1" customHeight="1">
      <c r="A44" s="48">
        <v>243790</v>
      </c>
      <c r="B44" s="13" t="s">
        <v>348</v>
      </c>
      <c r="C44" s="14" t="s">
        <v>349</v>
      </c>
      <c r="D44" s="60">
        <v>3.25</v>
      </c>
      <c r="E44" s="7"/>
      <c r="F44" s="7"/>
      <c r="G44" s="7"/>
      <c r="H44" s="8"/>
      <c r="I44" s="9"/>
      <c r="J44" s="9"/>
    </row>
    <row r="45" spans="1:10" ht="29.1" customHeight="1">
      <c r="A45" s="48">
        <v>243795</v>
      </c>
      <c r="B45" s="13" t="s">
        <v>350</v>
      </c>
      <c r="C45" s="14" t="s">
        <v>340</v>
      </c>
      <c r="D45" s="60">
        <v>594</v>
      </c>
      <c r="E45" s="7"/>
      <c r="F45" s="7"/>
      <c r="G45" s="7"/>
      <c r="H45" s="8"/>
      <c r="I45" s="9"/>
      <c r="J45" s="9"/>
    </row>
    <row r="46" spans="1:10" ht="29.1" customHeight="1">
      <c r="A46" s="48">
        <v>243795</v>
      </c>
      <c r="B46" s="13" t="s">
        <v>351</v>
      </c>
      <c r="C46" s="14" t="s">
        <v>340</v>
      </c>
      <c r="D46" s="60">
        <v>450</v>
      </c>
      <c r="E46" s="7"/>
      <c r="F46" s="7"/>
      <c r="G46" s="7"/>
      <c r="H46" s="8"/>
      <c r="I46" s="9"/>
      <c r="J46" s="9"/>
    </row>
    <row r="47" spans="1:10" ht="29.1" customHeight="1">
      <c r="A47" s="48">
        <v>243795</v>
      </c>
      <c r="B47" s="13" t="s">
        <v>352</v>
      </c>
      <c r="C47" s="14" t="s">
        <v>340</v>
      </c>
      <c r="D47" s="60">
        <v>382.5</v>
      </c>
      <c r="E47" s="7"/>
      <c r="F47" s="7"/>
      <c r="G47" s="7"/>
      <c r="H47" s="8"/>
      <c r="I47" s="9"/>
      <c r="J47" s="9"/>
    </row>
    <row r="48" spans="1:10" ht="29.25" customHeight="1">
      <c r="A48" s="48">
        <v>243795</v>
      </c>
      <c r="B48" s="13" t="s">
        <v>353</v>
      </c>
      <c r="C48" s="14" t="s">
        <v>340</v>
      </c>
      <c r="D48" s="60">
        <v>247.5</v>
      </c>
      <c r="E48" s="7"/>
      <c r="F48" s="7"/>
      <c r="G48" s="7"/>
      <c r="H48" s="8"/>
      <c r="I48" s="9"/>
      <c r="J48" s="9"/>
    </row>
    <row r="49" spans="1:10" ht="29.1" customHeight="1">
      <c r="A49" s="48">
        <v>243797</v>
      </c>
      <c r="B49" s="13" t="s">
        <v>354</v>
      </c>
      <c r="C49" s="14" t="s">
        <v>27</v>
      </c>
      <c r="D49" s="60">
        <v>3364.49</v>
      </c>
      <c r="E49" s="7"/>
      <c r="F49" s="7"/>
      <c r="G49" s="7"/>
      <c r="H49" s="8"/>
      <c r="I49" s="9"/>
      <c r="J49" s="9"/>
    </row>
    <row r="50" spans="1:10" ht="29.1" customHeight="1">
      <c r="A50" s="48">
        <v>243797</v>
      </c>
      <c r="B50" s="13" t="s">
        <v>355</v>
      </c>
      <c r="C50" s="14" t="s">
        <v>27</v>
      </c>
      <c r="D50" s="60">
        <v>862.5</v>
      </c>
      <c r="E50" s="7"/>
      <c r="F50" s="7"/>
      <c r="G50" s="7"/>
      <c r="H50" s="8"/>
      <c r="I50" s="9"/>
      <c r="J50" s="9"/>
    </row>
    <row r="51" spans="1:10" ht="29.1" customHeight="1">
      <c r="A51" s="48">
        <v>243797</v>
      </c>
      <c r="B51" s="13" t="s">
        <v>356</v>
      </c>
      <c r="C51" s="14" t="s">
        <v>340</v>
      </c>
      <c r="D51" s="60">
        <v>528</v>
      </c>
      <c r="E51" s="7"/>
      <c r="F51" s="7"/>
      <c r="G51" s="7"/>
      <c r="H51" s="8"/>
      <c r="I51" s="9"/>
      <c r="J51" s="9"/>
    </row>
    <row r="52" spans="1:10" ht="29.1" customHeight="1">
      <c r="A52" s="48">
        <v>243800</v>
      </c>
      <c r="B52" s="13" t="s">
        <v>357</v>
      </c>
      <c r="C52" s="14" t="s">
        <v>31</v>
      </c>
      <c r="D52" s="60">
        <v>476.73</v>
      </c>
      <c r="E52" s="7"/>
      <c r="F52" s="7"/>
      <c r="G52" s="7"/>
      <c r="H52" s="8"/>
      <c r="I52" s="9"/>
      <c r="J52" s="9"/>
    </row>
    <row r="53" spans="1:10" ht="29.1" customHeight="1">
      <c r="A53" s="48">
        <v>243800</v>
      </c>
      <c r="B53" s="13" t="s">
        <v>358</v>
      </c>
      <c r="C53" s="14" t="s">
        <v>359</v>
      </c>
      <c r="D53" s="60">
        <v>440.94</v>
      </c>
      <c r="E53" s="7"/>
      <c r="F53" s="7"/>
      <c r="G53" s="7"/>
      <c r="H53" s="8"/>
      <c r="I53" s="9"/>
      <c r="J53" s="9"/>
    </row>
    <row r="54" spans="1:10" ht="29.1" customHeight="1">
      <c r="A54" s="48">
        <v>243810</v>
      </c>
      <c r="B54" s="13" t="s">
        <v>360</v>
      </c>
      <c r="C54" s="14" t="s">
        <v>318</v>
      </c>
      <c r="D54" s="60">
        <v>252.78</v>
      </c>
      <c r="E54" s="7"/>
      <c r="F54" s="7"/>
      <c r="G54" s="7"/>
      <c r="H54" s="8"/>
      <c r="I54" s="9"/>
      <c r="J54" s="9"/>
    </row>
    <row r="55" spans="1:10" ht="29.1" customHeight="1">
      <c r="A55" s="48">
        <v>243814</v>
      </c>
      <c r="B55" s="13" t="s">
        <v>361</v>
      </c>
      <c r="C55" s="14" t="s">
        <v>320</v>
      </c>
      <c r="D55" s="60">
        <v>410.7</v>
      </c>
      <c r="E55" s="7"/>
      <c r="F55" s="7"/>
      <c r="G55" s="7"/>
      <c r="H55" s="8"/>
      <c r="I55" s="9"/>
      <c r="J55" s="9"/>
    </row>
    <row r="56" spans="1:10" ht="29.1" customHeight="1">
      <c r="A56" s="48">
        <v>243814</v>
      </c>
      <c r="B56" s="13" t="s">
        <v>362</v>
      </c>
      <c r="C56" s="14" t="s">
        <v>359</v>
      </c>
      <c r="D56" s="60">
        <v>115.32</v>
      </c>
      <c r="E56" s="7"/>
      <c r="F56" s="7"/>
      <c r="G56" s="7"/>
      <c r="H56" s="8"/>
      <c r="I56" s="9"/>
      <c r="J56" s="9"/>
    </row>
    <row r="57" spans="1:10" ht="29.1" customHeight="1">
      <c r="A57" s="48">
        <v>243830</v>
      </c>
      <c r="B57" s="13" t="s">
        <v>363</v>
      </c>
      <c r="C57" s="14" t="s">
        <v>27</v>
      </c>
      <c r="D57" s="60">
        <v>3364.49</v>
      </c>
      <c r="E57" s="7"/>
      <c r="F57" s="7"/>
      <c r="G57" s="7"/>
      <c r="H57" s="8"/>
      <c r="I57" s="9"/>
      <c r="J57" s="9"/>
    </row>
    <row r="58" spans="1:10" ht="29.1" customHeight="1">
      <c r="A58" s="48"/>
      <c r="B58" s="13"/>
      <c r="C58" s="14"/>
      <c r="D58" s="60"/>
      <c r="E58" s="7"/>
      <c r="F58" s="7"/>
      <c r="G58" s="7"/>
      <c r="H58" s="8"/>
      <c r="I58" s="9"/>
      <c r="J58" s="9"/>
    </row>
    <row r="59" spans="1:10" ht="29.1" customHeight="1">
      <c r="A59" s="48"/>
      <c r="B59" s="13"/>
      <c r="C59" s="14"/>
      <c r="D59" s="60"/>
      <c r="E59" s="7"/>
      <c r="F59" s="7"/>
      <c r="G59" s="7"/>
      <c r="H59" s="8"/>
      <c r="I59" s="9"/>
      <c r="J59" s="9"/>
    </row>
    <row r="60" spans="1:10" ht="29.1" customHeight="1" thickBot="1">
      <c r="A60" s="226" t="s">
        <v>4</v>
      </c>
      <c r="B60" s="227"/>
      <c r="C60" s="228"/>
      <c r="D60" s="62">
        <f>SUM(D6:D59)</f>
        <v>55396.899999999994</v>
      </c>
    </row>
    <row r="61" spans="1:10" ht="29.1" customHeight="1" thickTop="1">
      <c r="C61" s="24" t="s">
        <v>15</v>
      </c>
      <c r="D61" s="63">
        <v>55396.9</v>
      </c>
    </row>
    <row r="62" spans="1:10" ht="29.1" customHeight="1">
      <c r="C62" s="24" t="s">
        <v>11</v>
      </c>
      <c r="D62" s="64">
        <f>D60-D61</f>
        <v>0</v>
      </c>
    </row>
    <row r="63" spans="1:10" ht="29.1" customHeight="1">
      <c r="D63" s="64"/>
    </row>
  </sheetData>
  <mergeCells count="4">
    <mergeCell ref="A1:D1"/>
    <mergeCell ref="A2:D2"/>
    <mergeCell ref="A3:D3"/>
    <mergeCell ref="A60:C6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J11"/>
  <sheetViews>
    <sheetView zoomScale="85" zoomScaleNormal="85" workbookViewId="0">
      <selection activeCell="B19" sqref="B19"/>
    </sheetView>
  </sheetViews>
  <sheetFormatPr defaultRowHeight="23.25"/>
  <cols>
    <col min="1" max="1" width="14.5703125" style="50" customWidth="1"/>
    <col min="2" max="2" width="19.42578125" style="23" customWidth="1"/>
    <col min="3" max="3" width="65.42578125" style="16" customWidth="1"/>
    <col min="4" max="4" width="19" style="65" customWidth="1"/>
    <col min="5" max="5" width="22.140625" style="20" bestFit="1" customWidth="1"/>
    <col min="6" max="6" width="36.140625" style="16" customWidth="1"/>
    <col min="7" max="7" width="19.7109375" style="16" customWidth="1"/>
    <col min="8" max="8" width="2.7109375" style="16" customWidth="1"/>
    <col min="9" max="10" width="12.7109375" style="21" bestFit="1" customWidth="1"/>
    <col min="11" max="16384" width="9.140625" style="16"/>
  </cols>
  <sheetData>
    <row r="1" spans="1:10" s="3" customFormat="1" ht="29.1" customHeight="1">
      <c r="A1" s="225" t="str">
        <f>'1111-00 CASH'!A1</f>
        <v>TANTAN TRANSLATION STUDIO CO.,LTD.</v>
      </c>
      <c r="B1" s="225"/>
      <c r="C1" s="225"/>
      <c r="D1" s="225"/>
      <c r="E1" s="2"/>
      <c r="I1" s="4"/>
      <c r="J1" s="4"/>
    </row>
    <row r="2" spans="1:10" s="3" customFormat="1" ht="29.1" customHeight="1">
      <c r="A2" s="225" t="s">
        <v>22</v>
      </c>
      <c r="B2" s="225"/>
      <c r="C2" s="225"/>
      <c r="D2" s="225"/>
      <c r="E2" s="2"/>
      <c r="I2" s="4"/>
      <c r="J2" s="4"/>
    </row>
    <row r="3" spans="1:10" s="3" customFormat="1" ht="29.1" customHeight="1">
      <c r="A3" s="225" t="str">
        <f>'1111-00 CASH'!A3</f>
        <v>AS OF JULY 2024</v>
      </c>
      <c r="B3" s="225"/>
      <c r="C3" s="225"/>
      <c r="D3" s="225"/>
      <c r="E3" s="5"/>
      <c r="F3" s="5"/>
      <c r="G3" s="5"/>
      <c r="H3" s="5"/>
      <c r="I3" s="6"/>
      <c r="J3" s="6"/>
    </row>
    <row r="4" spans="1:10" s="3" customFormat="1" ht="29.1" customHeight="1">
      <c r="A4" s="46"/>
      <c r="B4" s="1"/>
      <c r="D4" s="57"/>
      <c r="E4" s="7"/>
      <c r="F4" s="7"/>
      <c r="G4" s="7"/>
      <c r="H4" s="8"/>
      <c r="I4" s="9"/>
      <c r="J4" s="9"/>
    </row>
    <row r="5" spans="1:10" s="1" customFormat="1" ht="29.1" customHeight="1">
      <c r="A5" s="47" t="s">
        <v>0</v>
      </c>
      <c r="B5" s="11" t="s">
        <v>1</v>
      </c>
      <c r="C5" s="11" t="s">
        <v>2</v>
      </c>
      <c r="D5" s="58" t="s">
        <v>3</v>
      </c>
      <c r="E5" s="7"/>
      <c r="F5" s="7"/>
      <c r="G5" s="7"/>
      <c r="H5" s="8"/>
      <c r="I5" s="9"/>
      <c r="J5" s="9"/>
    </row>
    <row r="6" spans="1:10" ht="29.1" customHeight="1">
      <c r="A6" s="48">
        <v>242523</v>
      </c>
      <c r="B6" s="13" t="s">
        <v>164</v>
      </c>
      <c r="C6" s="14" t="s">
        <v>165</v>
      </c>
      <c r="D6" s="59">
        <v>6206.5</v>
      </c>
      <c r="E6" s="7"/>
      <c r="F6" s="7"/>
      <c r="G6" s="7"/>
      <c r="H6" s="8"/>
      <c r="I6" s="9"/>
      <c r="J6" s="9"/>
    </row>
    <row r="7" spans="1:10" ht="29.1" customHeight="1">
      <c r="A7" s="49"/>
      <c r="B7" s="17"/>
      <c r="C7" s="18"/>
      <c r="D7" s="61"/>
    </row>
    <row r="8" spans="1:10" ht="29.1" customHeight="1" thickBot="1">
      <c r="A8" s="226" t="s">
        <v>4</v>
      </c>
      <c r="B8" s="227"/>
      <c r="C8" s="228"/>
      <c r="D8" s="62">
        <f>SUM(D6:D7)</f>
        <v>6206.5</v>
      </c>
    </row>
    <row r="9" spans="1:10" ht="29.1" customHeight="1" thickTop="1">
      <c r="C9" s="24" t="s">
        <v>166</v>
      </c>
      <c r="D9" s="63">
        <v>6206.5</v>
      </c>
    </row>
    <row r="10" spans="1:10" ht="29.1" customHeight="1">
      <c r="C10" s="24" t="s">
        <v>11</v>
      </c>
      <c r="D10" s="64">
        <f>D8-D9</f>
        <v>0</v>
      </c>
    </row>
    <row r="11" spans="1:10" ht="29.1" customHeight="1">
      <c r="D11" s="64"/>
    </row>
  </sheetData>
  <mergeCells count="4">
    <mergeCell ref="A1:D1"/>
    <mergeCell ref="A2:D2"/>
    <mergeCell ref="A3:D3"/>
    <mergeCell ref="A8:C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2C647-F27A-4980-96FF-83B617BF0A17}">
  <sheetPr>
    <tabColor theme="9" tint="0.59999389629810485"/>
  </sheetPr>
  <dimension ref="A1:J15"/>
  <sheetViews>
    <sheetView workbookViewId="0">
      <selection activeCell="C6" sqref="C6"/>
    </sheetView>
  </sheetViews>
  <sheetFormatPr defaultRowHeight="23.25"/>
  <cols>
    <col min="1" max="1" width="14.5703125" style="50" customWidth="1"/>
    <col min="2" max="2" width="19.42578125" style="23" customWidth="1"/>
    <col min="3" max="3" width="65.42578125" style="16" customWidth="1"/>
    <col min="4" max="4" width="19" style="65" customWidth="1"/>
    <col min="5" max="5" width="22.140625" style="20" bestFit="1" customWidth="1"/>
    <col min="6" max="6" width="36.140625" style="16" customWidth="1"/>
    <col min="7" max="7" width="19.7109375" style="16" customWidth="1"/>
    <col min="8" max="8" width="2.7109375" style="16" customWidth="1"/>
    <col min="9" max="10" width="12.7109375" style="21" bestFit="1" customWidth="1"/>
    <col min="11" max="16384" width="9.140625" style="16"/>
  </cols>
  <sheetData>
    <row r="1" spans="1:10" s="3" customFormat="1" ht="29.1" customHeight="1">
      <c r="A1" s="225" t="str">
        <f>'1111-00 CASH'!A1</f>
        <v>TANTAN TRANSLATION STUDIO CO.,LTD.</v>
      </c>
      <c r="B1" s="225"/>
      <c r="C1" s="225"/>
      <c r="D1" s="225"/>
      <c r="E1" s="2"/>
      <c r="I1" s="4"/>
      <c r="J1" s="4"/>
    </row>
    <row r="2" spans="1:10" s="3" customFormat="1" ht="29.1" customHeight="1">
      <c r="A2" s="225" t="s">
        <v>265</v>
      </c>
      <c r="B2" s="225"/>
      <c r="C2" s="225"/>
      <c r="D2" s="225"/>
      <c r="E2" s="2"/>
      <c r="I2" s="4"/>
      <c r="J2" s="4"/>
    </row>
    <row r="3" spans="1:10" s="3" customFormat="1" ht="29.1" customHeight="1">
      <c r="A3" s="225" t="str">
        <f>'1111-00 CASH'!A3</f>
        <v>AS OF JULY 2024</v>
      </c>
      <c r="B3" s="225"/>
      <c r="C3" s="225"/>
      <c r="D3" s="225"/>
      <c r="E3" s="5"/>
      <c r="F3" s="5"/>
      <c r="G3" s="5"/>
      <c r="H3" s="5"/>
      <c r="I3" s="6"/>
      <c r="J3" s="6"/>
    </row>
    <row r="4" spans="1:10" s="3" customFormat="1" ht="28.5" customHeight="1">
      <c r="A4" s="46"/>
      <c r="B4" s="1"/>
      <c r="D4" s="57"/>
      <c r="E4" s="7"/>
      <c r="F4" s="7"/>
      <c r="G4" s="7"/>
      <c r="H4" s="8"/>
      <c r="I4" s="9"/>
      <c r="J4" s="9"/>
    </row>
    <row r="5" spans="1:10" s="1" customFormat="1" ht="29.1" customHeight="1">
      <c r="A5" s="47" t="s">
        <v>0</v>
      </c>
      <c r="B5" s="11" t="s">
        <v>1</v>
      </c>
      <c r="C5" s="11" t="s">
        <v>2</v>
      </c>
      <c r="D5" s="58" t="s">
        <v>3</v>
      </c>
      <c r="E5" s="7"/>
      <c r="F5" s="7"/>
      <c r="G5" s="7"/>
      <c r="H5" s="8"/>
      <c r="I5" s="9"/>
      <c r="J5" s="9"/>
    </row>
    <row r="6" spans="1:10" ht="29.1" customHeight="1">
      <c r="A6" s="48">
        <v>243420</v>
      </c>
      <c r="B6" s="13" t="s">
        <v>97</v>
      </c>
      <c r="C6" s="14" t="s">
        <v>98</v>
      </c>
      <c r="D6" s="60">
        <v>1.81</v>
      </c>
      <c r="E6" s="7"/>
      <c r="F6" s="7"/>
      <c r="G6" s="7"/>
      <c r="H6" s="8"/>
      <c r="I6" s="9"/>
      <c r="J6" s="9"/>
    </row>
    <row r="7" spans="1:10" ht="29.1" customHeight="1">
      <c r="A7" s="48">
        <v>243434</v>
      </c>
      <c r="B7" s="13" t="s">
        <v>268</v>
      </c>
      <c r="C7" s="14" t="s">
        <v>269</v>
      </c>
      <c r="D7" s="60">
        <v>0.25</v>
      </c>
      <c r="E7" s="7"/>
      <c r="F7" s="7"/>
      <c r="G7" s="7"/>
      <c r="H7" s="8"/>
      <c r="I7" s="9"/>
      <c r="J7" s="9"/>
    </row>
    <row r="8" spans="1:10" ht="29.1" customHeight="1">
      <c r="A8" s="48">
        <v>243602</v>
      </c>
      <c r="B8" s="13" t="s">
        <v>120</v>
      </c>
      <c r="C8" s="14" t="s">
        <v>121</v>
      </c>
      <c r="D8" s="60">
        <v>1.71</v>
      </c>
      <c r="E8" s="7"/>
      <c r="F8" s="7"/>
      <c r="G8" s="7"/>
      <c r="H8" s="8"/>
      <c r="I8" s="9"/>
      <c r="J8" s="9"/>
    </row>
    <row r="9" spans="1:10" ht="29.1" customHeight="1">
      <c r="A9" s="48">
        <v>243615</v>
      </c>
      <c r="B9" s="13" t="s">
        <v>270</v>
      </c>
      <c r="C9" s="14" t="s">
        <v>271</v>
      </c>
      <c r="D9" s="60">
        <v>0.86</v>
      </c>
      <c r="E9" s="7"/>
      <c r="F9" s="7"/>
      <c r="G9" s="7"/>
      <c r="H9" s="8"/>
      <c r="I9" s="9"/>
      <c r="J9" s="9"/>
    </row>
    <row r="10" spans="1:10" ht="29.1" customHeight="1">
      <c r="A10" s="48">
        <v>243797</v>
      </c>
      <c r="B10" s="13" t="s">
        <v>364</v>
      </c>
      <c r="C10" s="14" t="s">
        <v>365</v>
      </c>
      <c r="D10" s="60">
        <v>1.08</v>
      </c>
      <c r="E10" s="7"/>
      <c r="F10" s="7"/>
      <c r="G10" s="7"/>
      <c r="H10" s="8"/>
      <c r="I10" s="9"/>
      <c r="J10" s="9"/>
    </row>
    <row r="11" spans="1:10" ht="29.1" customHeight="1">
      <c r="A11" s="48"/>
      <c r="B11" s="13"/>
      <c r="C11" s="14"/>
      <c r="D11" s="60"/>
      <c r="E11" s="7"/>
      <c r="F11" s="7"/>
      <c r="G11" s="7"/>
      <c r="H11" s="8"/>
      <c r="I11" s="9"/>
      <c r="J11" s="9"/>
    </row>
    <row r="12" spans="1:10" ht="29.1" customHeight="1" thickBot="1">
      <c r="A12" s="226" t="s">
        <v>4</v>
      </c>
      <c r="B12" s="227"/>
      <c r="C12" s="228"/>
      <c r="D12" s="62">
        <f>SUM(D6:D11)</f>
        <v>5.71</v>
      </c>
    </row>
    <row r="13" spans="1:10" ht="29.1" customHeight="1" thickTop="1">
      <c r="C13" s="24" t="s">
        <v>15</v>
      </c>
      <c r="D13" s="63">
        <v>5.71</v>
      </c>
    </row>
    <row r="14" spans="1:10" ht="29.1" customHeight="1">
      <c r="C14" s="24" t="s">
        <v>11</v>
      </c>
      <c r="D14" s="64">
        <f>D12-D13</f>
        <v>0</v>
      </c>
    </row>
    <row r="15" spans="1:10" ht="29.1" customHeight="1">
      <c r="D15" s="64"/>
    </row>
  </sheetData>
  <mergeCells count="4">
    <mergeCell ref="A1:D1"/>
    <mergeCell ref="A2:D2"/>
    <mergeCell ref="A3:D3"/>
    <mergeCell ref="A12:C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59999389629810485"/>
  </sheetPr>
  <dimension ref="A1:J20"/>
  <sheetViews>
    <sheetView zoomScale="85" zoomScaleNormal="85" workbookViewId="0">
      <selection activeCell="C11" sqref="C11"/>
    </sheetView>
  </sheetViews>
  <sheetFormatPr defaultRowHeight="23.25"/>
  <cols>
    <col min="1" max="1" width="14.5703125" style="50" customWidth="1"/>
    <col min="2" max="2" width="19.42578125" style="23" customWidth="1"/>
    <col min="3" max="3" width="65.42578125" style="16" customWidth="1"/>
    <col min="4" max="4" width="19" style="65" customWidth="1"/>
    <col min="5" max="5" width="22.140625" style="20" bestFit="1" customWidth="1"/>
    <col min="6" max="6" width="36.140625" style="16" customWidth="1"/>
    <col min="7" max="7" width="19.7109375" style="16" customWidth="1"/>
    <col min="8" max="8" width="2.7109375" style="16" customWidth="1"/>
    <col min="9" max="10" width="12.7109375" style="21" bestFit="1" customWidth="1"/>
    <col min="11" max="16384" width="9.140625" style="16"/>
  </cols>
  <sheetData>
    <row r="1" spans="1:10" s="3" customFormat="1" ht="29.1" customHeight="1">
      <c r="A1" s="225" t="str">
        <f>'1111-00 CASH'!A1</f>
        <v>TANTAN TRANSLATION STUDIO CO.,LTD.</v>
      </c>
      <c r="B1" s="225"/>
      <c r="C1" s="225"/>
      <c r="D1" s="225"/>
      <c r="E1" s="2"/>
      <c r="I1" s="4"/>
      <c r="J1" s="4"/>
    </row>
    <row r="2" spans="1:10" s="3" customFormat="1" ht="29.1" customHeight="1">
      <c r="A2" s="225" t="s">
        <v>23</v>
      </c>
      <c r="B2" s="225"/>
      <c r="C2" s="225"/>
      <c r="D2" s="225"/>
      <c r="E2" s="2"/>
      <c r="I2" s="4"/>
      <c r="J2" s="4"/>
    </row>
    <row r="3" spans="1:10" s="3" customFormat="1" ht="29.1" customHeight="1">
      <c r="A3" s="225" t="str">
        <f>'1111-00 CASH'!A3</f>
        <v>AS OF JULY 2024</v>
      </c>
      <c r="B3" s="225"/>
      <c r="C3" s="225"/>
      <c r="D3" s="225"/>
      <c r="E3" s="5"/>
      <c r="F3" s="5"/>
      <c r="G3" s="5"/>
      <c r="H3" s="5"/>
      <c r="I3" s="6"/>
      <c r="J3" s="6"/>
    </row>
    <row r="4" spans="1:10" s="3" customFormat="1" ht="29.1" customHeight="1">
      <c r="A4" s="46"/>
      <c r="B4" s="1"/>
      <c r="D4" s="57"/>
      <c r="E4" s="7"/>
      <c r="F4" s="7"/>
      <c r="G4" s="7"/>
      <c r="H4" s="8"/>
      <c r="I4" s="9"/>
      <c r="J4" s="9"/>
    </row>
    <row r="5" spans="1:10" s="1" customFormat="1" ht="29.1" customHeight="1">
      <c r="A5" s="47" t="s">
        <v>0</v>
      </c>
      <c r="B5" s="11" t="s">
        <v>1</v>
      </c>
      <c r="C5" s="11" t="s">
        <v>2</v>
      </c>
      <c r="D5" s="58" t="s">
        <v>3</v>
      </c>
      <c r="E5" s="7"/>
      <c r="F5" s="7"/>
      <c r="G5" s="7"/>
      <c r="H5" s="8"/>
      <c r="I5" s="9"/>
      <c r="J5" s="9"/>
    </row>
    <row r="6" spans="1:10" ht="29.1" customHeight="1">
      <c r="A6" s="48">
        <v>243518</v>
      </c>
      <c r="B6" s="13" t="s">
        <v>128</v>
      </c>
      <c r="C6" s="14" t="s">
        <v>129</v>
      </c>
      <c r="D6" s="59">
        <v>1324</v>
      </c>
      <c r="E6" s="56" t="s">
        <v>167</v>
      </c>
      <c r="F6" s="7"/>
      <c r="G6" s="7"/>
      <c r="H6" s="8"/>
      <c r="I6" s="9"/>
      <c r="J6" s="9"/>
    </row>
    <row r="7" spans="1:10" ht="29.1" customHeight="1">
      <c r="A7" s="48">
        <v>243587</v>
      </c>
      <c r="B7" s="13" t="s">
        <v>130</v>
      </c>
      <c r="C7" s="14" t="s">
        <v>131</v>
      </c>
      <c r="D7" s="60">
        <v>-110.33</v>
      </c>
      <c r="E7" s="7"/>
      <c r="F7" s="7"/>
      <c r="G7" s="7"/>
      <c r="H7" s="8"/>
      <c r="I7" s="9"/>
      <c r="J7" s="9"/>
    </row>
    <row r="8" spans="1:10" ht="29.1" customHeight="1">
      <c r="A8" s="48">
        <v>243618</v>
      </c>
      <c r="B8" s="13" t="s">
        <v>132</v>
      </c>
      <c r="C8" s="14" t="s">
        <v>133</v>
      </c>
      <c r="D8" s="60">
        <v>-110.33</v>
      </c>
      <c r="E8" s="7"/>
      <c r="F8" s="7"/>
      <c r="G8" s="7"/>
      <c r="H8" s="8"/>
      <c r="I8" s="9"/>
      <c r="J8" s="9"/>
    </row>
    <row r="9" spans="1:10" ht="29.1" customHeight="1">
      <c r="A9" s="48">
        <v>243830</v>
      </c>
      <c r="B9" s="13" t="s">
        <v>366</v>
      </c>
      <c r="C9" s="14" t="s">
        <v>367</v>
      </c>
      <c r="D9" s="60">
        <v>-772.31</v>
      </c>
      <c r="E9" s="7"/>
      <c r="F9" s="7"/>
      <c r="G9" s="7"/>
      <c r="H9" s="8"/>
      <c r="I9" s="9"/>
      <c r="J9" s="9"/>
    </row>
    <row r="10" spans="1:10" ht="29.1" customHeight="1">
      <c r="A10" s="48"/>
      <c r="B10" s="13"/>
      <c r="C10" s="14"/>
      <c r="D10" s="60"/>
      <c r="E10" s="7"/>
      <c r="F10" s="7"/>
      <c r="G10" s="7"/>
      <c r="H10" s="8"/>
      <c r="I10" s="9"/>
      <c r="J10" s="9"/>
    </row>
    <row r="11" spans="1:10" ht="29.1" customHeight="1">
      <c r="A11" s="48"/>
      <c r="B11" s="13"/>
      <c r="C11" s="14"/>
      <c r="D11" s="60"/>
      <c r="E11" s="7"/>
      <c r="F11" s="7"/>
      <c r="G11" s="7"/>
      <c r="H11" s="8"/>
      <c r="I11" s="9"/>
      <c r="J11" s="9"/>
    </row>
    <row r="12" spans="1:10" ht="29.1" customHeight="1">
      <c r="A12" s="48"/>
      <c r="B12" s="13"/>
      <c r="C12" s="14"/>
      <c r="D12" s="60"/>
      <c r="E12" s="7"/>
      <c r="F12" s="7"/>
      <c r="G12" s="7"/>
      <c r="H12" s="8"/>
      <c r="I12" s="9"/>
      <c r="J12" s="9"/>
    </row>
    <row r="13" spans="1:10" ht="29.1" customHeight="1">
      <c r="A13" s="48"/>
      <c r="B13" s="13"/>
      <c r="C13" s="14"/>
      <c r="D13" s="60"/>
      <c r="E13" s="7"/>
      <c r="F13" s="7"/>
      <c r="G13" s="7"/>
      <c r="H13" s="8"/>
      <c r="I13" s="9"/>
      <c r="J13" s="9"/>
    </row>
    <row r="14" spans="1:10" ht="29.1" customHeight="1">
      <c r="A14" s="48"/>
      <c r="B14" s="13"/>
      <c r="C14" s="14"/>
      <c r="D14" s="60"/>
      <c r="E14" s="7"/>
      <c r="F14" s="7"/>
      <c r="G14" s="7"/>
      <c r="H14" s="8"/>
      <c r="I14" s="9"/>
      <c r="J14" s="9"/>
    </row>
    <row r="15" spans="1:10" ht="29.1" customHeight="1">
      <c r="A15" s="48"/>
      <c r="B15" s="13"/>
      <c r="C15" s="14"/>
      <c r="D15" s="60"/>
      <c r="E15" s="7"/>
      <c r="F15" s="7"/>
      <c r="G15" s="7"/>
      <c r="H15" s="8"/>
      <c r="I15" s="9"/>
      <c r="J15" s="9"/>
    </row>
    <row r="16" spans="1:10" ht="29.1" customHeight="1">
      <c r="A16" s="48"/>
      <c r="B16" s="13"/>
      <c r="C16" s="14"/>
      <c r="D16" s="60"/>
      <c r="E16" s="7"/>
      <c r="F16" s="7"/>
      <c r="G16" s="7"/>
      <c r="H16" s="8"/>
      <c r="I16" s="9"/>
      <c r="J16" s="9"/>
    </row>
    <row r="17" spans="1:4" ht="29.1" customHeight="1" thickBot="1">
      <c r="A17" s="226" t="s">
        <v>4</v>
      </c>
      <c r="B17" s="227"/>
      <c r="C17" s="228"/>
      <c r="D17" s="62">
        <f>SUM(D6:D16)</f>
        <v>331.0300000000002</v>
      </c>
    </row>
    <row r="18" spans="1:4" ht="29.1" customHeight="1" thickTop="1">
      <c r="C18" s="24" t="s">
        <v>15</v>
      </c>
      <c r="D18" s="63">
        <v>331.03</v>
      </c>
    </row>
    <row r="19" spans="1:4" ht="29.1" customHeight="1">
      <c r="C19" s="24" t="s">
        <v>11</v>
      </c>
      <c r="D19" s="64">
        <f>D17-D18</f>
        <v>0</v>
      </c>
    </row>
    <row r="20" spans="1:4" ht="29.1" customHeight="1">
      <c r="D20" s="64"/>
    </row>
  </sheetData>
  <mergeCells count="4">
    <mergeCell ref="A1:D1"/>
    <mergeCell ref="A2:D2"/>
    <mergeCell ref="A3:D3"/>
    <mergeCell ref="A17:C1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J14"/>
  <sheetViews>
    <sheetView zoomScale="70" zoomScaleNormal="70" workbookViewId="0">
      <selection activeCell="D16" sqref="D16"/>
    </sheetView>
  </sheetViews>
  <sheetFormatPr defaultRowHeight="23.25"/>
  <cols>
    <col min="1" max="1" width="14.5703125" style="50" customWidth="1"/>
    <col min="2" max="2" width="19.42578125" style="23" customWidth="1"/>
    <col min="3" max="3" width="65.42578125" style="16" customWidth="1"/>
    <col min="4" max="4" width="19" style="65" customWidth="1"/>
    <col min="5" max="5" width="22.140625" style="20" bestFit="1" customWidth="1"/>
    <col min="6" max="6" width="36.140625" style="16" customWidth="1"/>
    <col min="7" max="7" width="19.7109375" style="16" customWidth="1"/>
    <col min="8" max="8" width="2.7109375" style="16" customWidth="1"/>
    <col min="9" max="10" width="12.7109375" style="21" bestFit="1" customWidth="1"/>
    <col min="11" max="16384" width="9.140625" style="16"/>
  </cols>
  <sheetData>
    <row r="1" spans="1:10" s="3" customFormat="1" ht="29.1" customHeight="1">
      <c r="A1" s="225" t="str">
        <f>'1111-00 CASH'!A1</f>
        <v>TANTAN TRANSLATION STUDIO CO.,LTD.</v>
      </c>
      <c r="B1" s="225"/>
      <c r="C1" s="225"/>
      <c r="D1" s="225"/>
      <c r="E1" s="2"/>
      <c r="I1" s="4"/>
      <c r="J1" s="4"/>
    </row>
    <row r="2" spans="1:10" s="3" customFormat="1" ht="29.1" customHeight="1">
      <c r="A2" s="225" t="s">
        <v>264</v>
      </c>
      <c r="B2" s="225"/>
      <c r="C2" s="225"/>
      <c r="D2" s="225"/>
      <c r="E2" s="2"/>
      <c r="I2" s="4"/>
      <c r="J2" s="4"/>
    </row>
    <row r="3" spans="1:10" s="3" customFormat="1" ht="29.1" customHeight="1">
      <c r="A3" s="225" t="str">
        <f>'1111-00 CASH'!A3</f>
        <v>AS OF JULY 2024</v>
      </c>
      <c r="B3" s="225"/>
      <c r="C3" s="225"/>
      <c r="D3" s="225"/>
      <c r="E3" s="5"/>
      <c r="F3" s="5"/>
      <c r="G3" s="5"/>
      <c r="H3" s="5"/>
      <c r="I3" s="6"/>
      <c r="J3" s="6"/>
    </row>
    <row r="4" spans="1:10" s="3" customFormat="1" ht="29.1" customHeight="1">
      <c r="A4" s="46"/>
      <c r="B4" s="1"/>
      <c r="D4" s="57"/>
      <c r="E4" s="7"/>
      <c r="F4" s="7"/>
      <c r="G4" s="7"/>
      <c r="H4" s="8"/>
      <c r="I4" s="9"/>
      <c r="J4" s="9"/>
    </row>
    <row r="5" spans="1:10" s="1" customFormat="1" ht="29.1" customHeight="1">
      <c r="A5" s="47" t="s">
        <v>0</v>
      </c>
      <c r="B5" s="11" t="s">
        <v>1</v>
      </c>
      <c r="C5" s="11" t="s">
        <v>2</v>
      </c>
      <c r="D5" s="58" t="s">
        <v>3</v>
      </c>
      <c r="E5" s="7"/>
      <c r="F5" s="7"/>
      <c r="G5" s="7"/>
      <c r="H5" s="8"/>
      <c r="I5" s="9"/>
      <c r="J5" s="9"/>
    </row>
    <row r="6" spans="1:10" ht="29.1" customHeight="1">
      <c r="A6" s="48">
        <v>243056</v>
      </c>
      <c r="B6" s="13" t="s">
        <v>259</v>
      </c>
      <c r="C6" s="14" t="s">
        <v>260</v>
      </c>
      <c r="D6" s="59">
        <v>1.23</v>
      </c>
      <c r="E6" s="56"/>
      <c r="F6" s="7"/>
      <c r="G6" s="7"/>
      <c r="H6" s="8"/>
      <c r="I6" s="9"/>
      <c r="J6" s="9"/>
    </row>
    <row r="7" spans="1:10" ht="29.1" customHeight="1">
      <c r="A7" s="48">
        <v>243069</v>
      </c>
      <c r="B7" s="13" t="s">
        <v>261</v>
      </c>
      <c r="C7" s="14" t="s">
        <v>260</v>
      </c>
      <c r="D7" s="60">
        <v>0.02</v>
      </c>
      <c r="E7" s="7"/>
      <c r="F7" s="7"/>
      <c r="G7" s="7"/>
      <c r="H7" s="8"/>
      <c r="I7" s="9"/>
      <c r="J7" s="9"/>
    </row>
    <row r="8" spans="1:10" ht="29.1" customHeight="1">
      <c r="A8" s="48">
        <v>243238</v>
      </c>
      <c r="B8" s="13" t="s">
        <v>262</v>
      </c>
      <c r="C8" s="14" t="s">
        <v>260</v>
      </c>
      <c r="D8" s="60">
        <v>1.98</v>
      </c>
      <c r="E8" s="7"/>
      <c r="F8" s="7"/>
      <c r="G8" s="7"/>
      <c r="H8" s="8"/>
      <c r="I8" s="9"/>
      <c r="J8" s="9"/>
    </row>
    <row r="9" spans="1:10" ht="29.1" customHeight="1">
      <c r="A9" s="48">
        <v>243252</v>
      </c>
      <c r="B9" s="13" t="s">
        <v>263</v>
      </c>
      <c r="C9" s="14" t="s">
        <v>260</v>
      </c>
      <c r="D9" s="60">
        <v>0.18</v>
      </c>
      <c r="E9" s="7"/>
      <c r="F9" s="7"/>
      <c r="G9" s="7"/>
      <c r="H9" s="8"/>
      <c r="I9" s="9"/>
      <c r="J9" s="9"/>
    </row>
    <row r="10" spans="1:10" ht="29.1" customHeight="1">
      <c r="A10" s="48"/>
      <c r="B10" s="13"/>
      <c r="C10" s="14"/>
      <c r="D10" s="60"/>
      <c r="E10" s="7"/>
      <c r="F10" s="7"/>
      <c r="G10" s="7"/>
      <c r="H10" s="8"/>
      <c r="I10" s="9"/>
      <c r="J10" s="9"/>
    </row>
    <row r="11" spans="1:10" ht="29.1" customHeight="1" thickBot="1">
      <c r="A11" s="226" t="s">
        <v>4</v>
      </c>
      <c r="B11" s="227"/>
      <c r="C11" s="228"/>
      <c r="D11" s="62">
        <f>SUM(D6:D10)</f>
        <v>3.41</v>
      </c>
    </row>
    <row r="12" spans="1:10" ht="29.1" customHeight="1" thickTop="1">
      <c r="C12" s="24" t="s">
        <v>15</v>
      </c>
      <c r="D12" s="63">
        <v>3.41</v>
      </c>
    </row>
    <row r="13" spans="1:10" ht="29.1" customHeight="1">
      <c r="C13" s="24" t="s">
        <v>11</v>
      </c>
      <c r="D13" s="64">
        <f>D11-D12</f>
        <v>0</v>
      </c>
    </row>
    <row r="14" spans="1:10" ht="29.1" customHeight="1">
      <c r="D14" s="64"/>
    </row>
  </sheetData>
  <mergeCells count="4">
    <mergeCell ref="A1:D1"/>
    <mergeCell ref="A2:D2"/>
    <mergeCell ref="A3:D3"/>
    <mergeCell ref="A11:C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3</vt:i4>
      </vt:variant>
    </vt:vector>
  </HeadingPairs>
  <TitlesOfParts>
    <vt:vector size="26" baseType="lpstr">
      <vt:lpstr>1111-00 CASH</vt:lpstr>
      <vt:lpstr>1113-01 SA KBANK 5639</vt:lpstr>
      <vt:lpstr>1113-03 SA UOB 3094</vt:lpstr>
      <vt:lpstr>1130-01 AR - TRADE</vt:lpstr>
      <vt:lpstr>1151-05 INCOME WHT</vt:lpstr>
      <vt:lpstr>1151-09 INCOME WHT Y'2563</vt:lpstr>
      <vt:lpstr>1151-10 INCOME WHT-BANK </vt:lpstr>
      <vt:lpstr>1151-11 INSURANCE PREMIUMS PAID</vt:lpstr>
      <vt:lpstr>1151-12 INCOME WHT-BANK Y'2565</vt:lpstr>
      <vt:lpstr>1151-13 INCOME WHT Y'2566</vt:lpstr>
      <vt:lpstr>1153-01ACCRUED INTEREST</vt:lpstr>
      <vt:lpstr>1157-00 DEFERRED INTEREST ON CA</vt:lpstr>
      <vt:lpstr>2131-01 ACCRUED SALARY</vt:lpstr>
      <vt:lpstr>2131-04 SSO PAYABLE</vt:lpstr>
      <vt:lpstr>2132-01 WHT PND.1 PAYABLE</vt:lpstr>
      <vt:lpstr>2132-03 WHT PND.3 PAYABLE </vt:lpstr>
      <vt:lpstr>2132-04 WHT PND.53 PAYABLE</vt:lpstr>
      <vt:lpstr>2136-00 SUSPENSE OUTPUT TAX</vt:lpstr>
      <vt:lpstr>2137-00 REVENUE DEP. PAYABLE</vt:lpstr>
      <vt:lpstr>2139-00 SUPPORTED ADVANCE</vt:lpstr>
      <vt:lpstr>2150-00 HIRE PURCHASE PAYABLE</vt:lpstr>
      <vt:lpstr>2210-00 LONG-TERM DEBT-BANK LO</vt:lpstr>
      <vt:lpstr>2300-00 EMPLOYRR BENEFIT</vt:lpstr>
      <vt:lpstr>'1113-01 SA KBANK 5639'!Print_Area</vt:lpstr>
      <vt:lpstr>'2136-00 SUSPENSE OUTPUT TAX'!Print_Area</vt:lpstr>
      <vt:lpstr>'1157-00 DEFERRED INTEREST ON CA'!Print_Titles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PC3</dc:creator>
  <cp:lastModifiedBy>User</cp:lastModifiedBy>
  <cp:lastPrinted>2024-04-05T11:59:09Z</cp:lastPrinted>
  <dcterms:created xsi:type="dcterms:W3CDTF">2018-06-13T06:33:54Z</dcterms:created>
  <dcterms:modified xsi:type="dcterms:W3CDTF">2024-09-19T06:08:37Z</dcterms:modified>
</cp:coreProperties>
</file>